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F1DDAC64-9B39-4043-801B-EE81FD029398}" xr6:coauthVersionLast="44" xr6:coauthVersionMax="44" xr10:uidLastSave="{00000000-0000-0000-0000-000000000000}"/>
  <bookViews>
    <workbookView xWindow="1350" yWindow="-120" windowWidth="27570" windowHeight="16440" tabRatio="517" xr2:uid="{009AE598-C35E-4835-8CCC-3091F60DD383}"/>
  </bookViews>
  <sheets>
    <sheet name="提案書" sheetId="1" r:id="rId1"/>
    <sheet name="リスク" sheetId="4" r:id="rId2"/>
    <sheet name="リスト" sheetId="2" state="hidden" r:id="rId3"/>
    <sheet name="リスト2" sheetId="7" state="hidden" r:id="rId4"/>
  </sheets>
  <definedNames>
    <definedName name="_xlnm.Print_Area" localSheetId="1">リスク!$B$2:$H$28</definedName>
    <definedName name="_xlnm.Print_Area" localSheetId="0">提案書!$A$1:$E$62</definedName>
    <definedName name="_xlnm.Print_Titles" localSheetId="0">提案書!$1:$5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3" i="1" l="1"/>
  <c r="B23" i="1"/>
  <c r="D23" i="1"/>
  <c r="E23" i="1"/>
  <c r="A24" i="1"/>
  <c r="B24" i="1"/>
  <c r="D24" i="1"/>
  <c r="E24" i="1"/>
  <c r="A25" i="1"/>
  <c r="B25" i="1"/>
  <c r="D25" i="1"/>
  <c r="E25" i="1"/>
  <c r="B22" i="1"/>
  <c r="D22" i="1"/>
  <c r="E22" i="1"/>
  <c r="A22" i="1"/>
  <c r="A26" i="1" l="1"/>
  <c r="B26" i="1"/>
  <c r="D26" i="1"/>
  <c r="E26" i="1"/>
  <c r="A27" i="1"/>
  <c r="B27" i="1"/>
  <c r="D27" i="1"/>
  <c r="E27" i="1"/>
  <c r="A28" i="1"/>
  <c r="B28" i="1"/>
  <c r="D28" i="1"/>
  <c r="E28" i="1"/>
  <c r="A29" i="1"/>
  <c r="B29" i="1"/>
  <c r="D29" i="1"/>
  <c r="E29" i="1"/>
  <c r="A30" i="1"/>
  <c r="B30" i="1"/>
  <c r="D30" i="1"/>
  <c r="E30" i="1"/>
  <c r="A31" i="1"/>
  <c r="B31" i="1"/>
  <c r="D31" i="1"/>
  <c r="E31" i="1"/>
  <c r="A32" i="1"/>
  <c r="B32" i="1"/>
  <c r="D32" i="1"/>
  <c r="E32" i="1"/>
  <c r="A33" i="1"/>
  <c r="B33" i="1"/>
  <c r="D33" i="1"/>
  <c r="E33" i="1"/>
  <c r="A34" i="1"/>
  <c r="B34" i="1"/>
  <c r="D34" i="1"/>
  <c r="E34" i="1"/>
  <c r="A35" i="1"/>
  <c r="B35" i="1"/>
  <c r="D35" i="1"/>
  <c r="E35" i="1"/>
  <c r="A36" i="1"/>
  <c r="B36" i="1"/>
  <c r="D36" i="1"/>
  <c r="E36" i="1"/>
  <c r="A37" i="1"/>
  <c r="B37" i="1"/>
  <c r="D37" i="1"/>
  <c r="E37" i="1"/>
  <c r="A38" i="1"/>
  <c r="B38" i="1"/>
  <c r="D38" i="1"/>
  <c r="E38" i="1"/>
  <c r="A39" i="1"/>
  <c r="B39" i="1"/>
  <c r="D39" i="1"/>
  <c r="E39" i="1"/>
  <c r="A40" i="1"/>
  <c r="B40" i="1"/>
  <c r="D40" i="1"/>
  <c r="E40" i="1"/>
  <c r="A41" i="1"/>
  <c r="B41" i="1"/>
  <c r="D41" i="1"/>
  <c r="E41" i="1"/>
  <c r="A42" i="1"/>
  <c r="B42" i="1"/>
  <c r="D42" i="1"/>
  <c r="E42" i="1"/>
  <c r="A43" i="1"/>
  <c r="B43" i="1"/>
  <c r="D43" i="1"/>
  <c r="E43" i="1"/>
  <c r="A44" i="1"/>
  <c r="B44" i="1"/>
  <c r="D44" i="1"/>
  <c r="E44" i="1"/>
  <c r="A45" i="1"/>
  <c r="B45" i="1"/>
  <c r="D45" i="1"/>
  <c r="E45" i="1"/>
  <c r="A46" i="1"/>
  <c r="B46" i="1"/>
  <c r="D46" i="1"/>
  <c r="E46" i="1"/>
  <c r="A47" i="1"/>
  <c r="B47" i="1"/>
  <c r="D47" i="1"/>
  <c r="E47" i="1"/>
  <c r="A48" i="1"/>
  <c r="B48" i="1"/>
  <c r="D48" i="1"/>
  <c r="E48" i="1"/>
  <c r="A49" i="1"/>
  <c r="B49" i="1"/>
  <c r="D49" i="1"/>
  <c r="E49" i="1"/>
  <c r="A50" i="1"/>
  <c r="B50" i="1"/>
  <c r="D50" i="1"/>
  <c r="E50" i="1"/>
  <c r="A51" i="1"/>
  <c r="B51" i="1"/>
  <c r="D51" i="1"/>
  <c r="E51" i="1"/>
  <c r="A52" i="1"/>
  <c r="B52" i="1"/>
  <c r="D52" i="1"/>
  <c r="E52" i="1"/>
  <c r="A53" i="1"/>
  <c r="B53" i="1"/>
  <c r="D53" i="1"/>
  <c r="E53" i="1"/>
  <c r="A54" i="1"/>
  <c r="B54" i="1"/>
  <c r="D54" i="1"/>
  <c r="E54" i="1"/>
  <c r="A55" i="1"/>
  <c r="B55" i="1"/>
  <c r="D55" i="1"/>
  <c r="E55" i="1"/>
  <c r="A56" i="1"/>
  <c r="B56" i="1"/>
  <c r="D56" i="1"/>
  <c r="E56" i="1"/>
  <c r="A57" i="1"/>
  <c r="B57" i="1"/>
  <c r="D57" i="1"/>
  <c r="E57" i="1"/>
  <c r="A58" i="1"/>
  <c r="B58" i="1"/>
  <c r="D58" i="1"/>
  <c r="E58" i="1"/>
  <c r="A59" i="1"/>
  <c r="B59" i="1"/>
  <c r="D59" i="1"/>
  <c r="E59" i="1"/>
  <c r="A60" i="1"/>
  <c r="B60" i="1"/>
  <c r="D60" i="1"/>
  <c r="E60" i="1"/>
  <c r="A61" i="1"/>
  <c r="B61" i="1"/>
  <c r="D61" i="1"/>
  <c r="E61" i="1"/>
  <c r="A62" i="1"/>
  <c r="B62" i="1"/>
  <c r="D62" i="1"/>
  <c r="E62" i="1"/>
  <c r="A18" i="1"/>
  <c r="B18" i="1"/>
  <c r="D18" i="1"/>
  <c r="E18" i="1"/>
  <c r="A19" i="1"/>
  <c r="B19" i="1"/>
  <c r="D19" i="1"/>
  <c r="E19" i="1"/>
  <c r="A20" i="1"/>
  <c r="B20" i="1"/>
  <c r="D20" i="1"/>
  <c r="E20" i="1"/>
  <c r="A21" i="1"/>
  <c r="B21" i="1"/>
  <c r="D21" i="1"/>
  <c r="E21" i="1"/>
  <c r="A14" i="1"/>
  <c r="B14" i="1"/>
  <c r="D14" i="1"/>
  <c r="E14" i="1"/>
  <c r="A15" i="1"/>
  <c r="B15" i="1"/>
  <c r="D15" i="1"/>
  <c r="E15" i="1"/>
  <c r="A16" i="1"/>
  <c r="B16" i="1"/>
  <c r="D16" i="1"/>
  <c r="E16" i="1"/>
  <c r="A17" i="1"/>
  <c r="B17" i="1"/>
  <c r="D17" i="1"/>
  <c r="E17" i="1"/>
  <c r="A13" i="1"/>
  <c r="B13" i="1"/>
  <c r="D13" i="1"/>
  <c r="E13" i="1"/>
  <c r="A7" i="1"/>
  <c r="B7" i="1"/>
  <c r="D7" i="1"/>
  <c r="E7" i="1"/>
  <c r="A8" i="1"/>
  <c r="B8" i="1"/>
  <c r="D8" i="1"/>
  <c r="E8" i="1"/>
  <c r="A9" i="1"/>
  <c r="B9" i="1"/>
  <c r="D9" i="1"/>
  <c r="E9" i="1"/>
  <c r="A10" i="1"/>
  <c r="B10" i="1"/>
  <c r="D10" i="1"/>
  <c r="E10" i="1"/>
  <c r="A11" i="1"/>
  <c r="B11" i="1"/>
  <c r="D11" i="1"/>
  <c r="E11" i="1"/>
  <c r="A12" i="1"/>
  <c r="B12" i="1"/>
  <c r="D12" i="1"/>
  <c r="E12" i="1"/>
  <c r="A6" i="1"/>
  <c r="D6" i="1"/>
  <c r="E6" i="1"/>
  <c r="B6" i="1"/>
  <c r="H2" i="4" l="1"/>
  <c r="C6" i="4" l="1"/>
  <c r="G6" i="4"/>
  <c r="E7" i="4"/>
  <c r="C8" i="4"/>
  <c r="G8" i="4"/>
  <c r="H7" i="4"/>
  <c r="D6" i="4"/>
  <c r="H6" i="4"/>
  <c r="F7" i="4"/>
  <c r="D8" i="4"/>
  <c r="H8" i="4"/>
  <c r="D7" i="4"/>
  <c r="F8" i="4"/>
  <c r="E6" i="4"/>
  <c r="C7" i="4"/>
  <c r="G7" i="4"/>
  <c r="E8" i="4"/>
  <c r="F6" i="4"/>
  <c r="D5" i="4"/>
  <c r="H5" i="4"/>
  <c r="G5" i="4"/>
  <c r="E5" i="4"/>
  <c r="C5" i="4"/>
  <c r="F5" i="4"/>
</calcChain>
</file>

<file path=xl/sharedStrings.xml><?xml version="1.0" encoding="utf-8"?>
<sst xmlns="http://schemas.openxmlformats.org/spreadsheetml/2006/main" count="442" uniqueCount="276">
  <si>
    <t>革新的衛星技術実証プログラム　実証テーマ提案書</t>
    <phoneticPr fontId="4"/>
  </si>
  <si>
    <t>項目No</t>
    <phoneticPr fontId="4"/>
  </si>
  <si>
    <t>記載事項</t>
    <rPh sb="0" eb="2">
      <t>キサイ</t>
    </rPh>
    <rPh sb="2" eb="4">
      <t>ジコウ</t>
    </rPh>
    <phoneticPr fontId="4"/>
  </si>
  <si>
    <t>記入欄(狭い場合は広げてください）</t>
    <rPh sb="0" eb="2">
      <t>キニュウ</t>
    </rPh>
    <rPh sb="2" eb="3">
      <t>ラン</t>
    </rPh>
    <rPh sb="4" eb="5">
      <t>セマ</t>
    </rPh>
    <rPh sb="6" eb="8">
      <t>バアイ</t>
    </rPh>
    <rPh sb="9" eb="10">
      <t>ヒロ</t>
    </rPh>
    <phoneticPr fontId="4"/>
  </si>
  <si>
    <t>備考欄</t>
    <rPh sb="0" eb="2">
      <t>ビコウ</t>
    </rPh>
    <rPh sb="2" eb="3">
      <t>ラン</t>
    </rPh>
    <phoneticPr fontId="4"/>
  </si>
  <si>
    <t>実施責任者に関する情報</t>
    <rPh sb="2" eb="4">
      <t>セキニン</t>
    </rPh>
    <phoneticPr fontId="1"/>
  </si>
  <si>
    <t>実施責任者に関する情報</t>
    <rPh sb="2" eb="4">
      <t>セキニン</t>
    </rPh>
    <phoneticPr fontId="4"/>
  </si>
  <si>
    <t>氏名</t>
    <rPh sb="0" eb="2">
      <t>シメイ</t>
    </rPh>
    <phoneticPr fontId="1"/>
  </si>
  <si>
    <t>氏名</t>
    <rPh sb="0" eb="2">
      <t>シメイ</t>
    </rPh>
    <phoneticPr fontId="4"/>
  </si>
  <si>
    <t>所属</t>
    <rPh sb="0" eb="2">
      <t>ショゾク</t>
    </rPh>
    <phoneticPr fontId="1"/>
  </si>
  <si>
    <t>所属</t>
    <rPh sb="0" eb="2">
      <t>ショゾク</t>
    </rPh>
    <phoneticPr fontId="4"/>
  </si>
  <si>
    <t>住所</t>
    <rPh sb="0" eb="2">
      <t>ジュウショ</t>
    </rPh>
    <phoneticPr fontId="1"/>
  </si>
  <si>
    <t>住所</t>
    <rPh sb="0" eb="2">
      <t>ジュウショ</t>
    </rPh>
    <phoneticPr fontId="4"/>
  </si>
  <si>
    <t>電話番号</t>
    <rPh sb="0" eb="2">
      <t>デンワ</t>
    </rPh>
    <rPh sb="2" eb="4">
      <t>バンゴウ</t>
    </rPh>
    <phoneticPr fontId="1"/>
  </si>
  <si>
    <t>電話番号</t>
    <rPh sb="0" eb="2">
      <t>デンワ</t>
    </rPh>
    <rPh sb="2" eb="4">
      <t>バンゴウ</t>
    </rPh>
    <phoneticPr fontId="4"/>
  </si>
  <si>
    <t>XXX-XXX-XXX</t>
  </si>
  <si>
    <t>実証テーマに関する情報</t>
    <rPh sb="6" eb="7">
      <t>カン</t>
    </rPh>
    <rPh sb="9" eb="11">
      <t>ジョウホウ</t>
    </rPh>
    <phoneticPr fontId="1"/>
  </si>
  <si>
    <t>実証テーマに関する情報</t>
    <rPh sb="6" eb="7">
      <t>カン</t>
    </rPh>
    <rPh sb="9" eb="11">
      <t>ジョウホウ</t>
    </rPh>
    <phoneticPr fontId="4"/>
  </si>
  <si>
    <t>※実証テーマがプログラムの趣旨に合致しているか</t>
    <phoneticPr fontId="4"/>
  </si>
  <si>
    <t>実証テーマの実現性</t>
    <rPh sb="0" eb="2">
      <t>ジッショウ</t>
    </rPh>
    <rPh sb="6" eb="9">
      <t>ジツゲンセイ</t>
    </rPh>
    <phoneticPr fontId="4"/>
  </si>
  <si>
    <t>実証テーマのTRL</t>
    <phoneticPr fontId="4"/>
  </si>
  <si>
    <t>TRLの判断根拠</t>
    <phoneticPr fontId="4"/>
  </si>
  <si>
    <t>軌道上での実証内容</t>
    <rPh sb="0" eb="2">
      <t>キドウ</t>
    </rPh>
    <rPh sb="2" eb="3">
      <t>ジョウ</t>
    </rPh>
    <rPh sb="5" eb="7">
      <t>ジッショウ</t>
    </rPh>
    <rPh sb="7" eb="9">
      <t>ナイヨウ</t>
    </rPh>
    <phoneticPr fontId="4"/>
  </si>
  <si>
    <t>軌道上での実証項目と各項目の達成目標</t>
    <rPh sb="0" eb="2">
      <t>キドウ</t>
    </rPh>
    <rPh sb="2" eb="3">
      <t>ジョウ</t>
    </rPh>
    <rPh sb="5" eb="7">
      <t>ジッショウ</t>
    </rPh>
    <phoneticPr fontId="4"/>
  </si>
  <si>
    <t>軌道上での実証計画</t>
    <rPh sb="0" eb="3">
      <t>キドウジョウ</t>
    </rPh>
    <rPh sb="5" eb="9">
      <t>ジッショウケイカク</t>
    </rPh>
    <phoneticPr fontId="7"/>
  </si>
  <si>
    <t>データ評価・利用計画</t>
    <rPh sb="3" eb="5">
      <t>ヒョウカ</t>
    </rPh>
    <rPh sb="6" eb="8">
      <t>リヨウ</t>
    </rPh>
    <rPh sb="8" eb="10">
      <t>ケイカク</t>
    </rPh>
    <phoneticPr fontId="4"/>
  </si>
  <si>
    <t xml:space="preserve">
提案の実証を行った結果、どのような新規ビジネス展開や市場競争力獲得が実現するか、展望を記述してください。</t>
    <rPh sb="24" eb="26">
      <t>テンカイ</t>
    </rPh>
    <rPh sb="32" eb="34">
      <t>カクトク</t>
    </rPh>
    <rPh sb="41" eb="43">
      <t>テンボウ</t>
    </rPh>
    <phoneticPr fontId="4"/>
  </si>
  <si>
    <t>全体スケジュール</t>
    <rPh sb="0" eb="2">
      <t>ゼンタイ</t>
    </rPh>
    <phoneticPr fontId="4"/>
  </si>
  <si>
    <t>開発試験検証計画</t>
    <rPh sb="0" eb="2">
      <t>カイハツ</t>
    </rPh>
    <rPh sb="2" eb="8">
      <t>シケンケンショウケイカク</t>
    </rPh>
    <phoneticPr fontId="4"/>
  </si>
  <si>
    <t>・PFM ２機　（１機は予備）
・放射線試験
・電気試験
・振動試験
・熱真空試験</t>
    <phoneticPr fontId="4"/>
  </si>
  <si>
    <t>資金計画</t>
    <rPh sb="0" eb="4">
      <t>シキンケイカク</t>
    </rPh>
    <phoneticPr fontId="4"/>
  </si>
  <si>
    <t>・放射線試験費用　○○千円
・PFM設計、製作費　○○千円
・電気試験費用　○○千円
・振動試験費用　○○千円
・熱真空試験費用　○○千円
・交通費、等　○○千円
・合計　　○○千円</t>
    <phoneticPr fontId="4"/>
  </si>
  <si>
    <t>実施体制</t>
    <rPh sb="0" eb="4">
      <t>ジッシタイセイ</t>
    </rPh>
    <phoneticPr fontId="4"/>
  </si>
  <si>
    <t>・BBM製作、試験：　○○大学
・PFM設計、製作：　○○株式会社
・PFM試験：　○○株式会社、○○大学
・製品販売：　○○株式会社</t>
    <phoneticPr fontId="4"/>
  </si>
  <si>
    <t>過去の衛星／コンポーネントの開発実績</t>
    <rPh sb="0" eb="2">
      <t>カコ</t>
    </rPh>
    <rPh sb="3" eb="5">
      <t>エイセイ</t>
    </rPh>
    <rPh sb="14" eb="18">
      <t>カイハツジッセキ</t>
    </rPh>
    <phoneticPr fontId="4"/>
  </si>
  <si>
    <t>コンポーネントの場合は、当該コンポーネントが搭載された宇宙機の名称も記載してください。</t>
    <rPh sb="8" eb="10">
      <t>バアイ</t>
    </rPh>
    <rPh sb="12" eb="14">
      <t>トウガイ</t>
    </rPh>
    <rPh sb="22" eb="24">
      <t>トウサイ</t>
    </rPh>
    <rPh sb="27" eb="29">
      <t>ウチュウ</t>
    </rPh>
    <rPh sb="29" eb="30">
      <t>キ</t>
    </rPh>
    <rPh sb="31" eb="33">
      <t>メイショウ</t>
    </rPh>
    <rPh sb="34" eb="36">
      <t>キサイ</t>
    </rPh>
    <phoneticPr fontId="4"/>
  </si>
  <si>
    <t>・○○センサ</t>
    <phoneticPr fontId="4"/>
  </si>
  <si>
    <t>リスク分析</t>
    <rPh sb="3" eb="5">
      <t>ブンセキ</t>
    </rPh>
    <phoneticPr fontId="4"/>
  </si>
  <si>
    <t>実証テーマの開発・運用にあたって、予測される主要なリスクを識別して、その発生確率及びミッション達成に関する影響度、対策を記述して下さい。</t>
    <phoneticPr fontId="4"/>
  </si>
  <si>
    <t>別紙参照</t>
    <phoneticPr fontId="4"/>
  </si>
  <si>
    <t>推進系搭載有無に関する情報</t>
    <rPh sb="0" eb="2">
      <t>スイシン</t>
    </rPh>
    <rPh sb="2" eb="3">
      <t>ケイ</t>
    </rPh>
    <rPh sb="3" eb="5">
      <t>トウサイ</t>
    </rPh>
    <rPh sb="5" eb="7">
      <t>ウム</t>
    </rPh>
    <rPh sb="8" eb="9">
      <t>カン</t>
    </rPh>
    <rPh sb="11" eb="13">
      <t>ジョウホウ</t>
    </rPh>
    <phoneticPr fontId="4"/>
  </si>
  <si>
    <t>推進系の有無</t>
  </si>
  <si>
    <t>射場で必要とする作業の有無</t>
    <rPh sb="11" eb="13">
      <t>ウム</t>
    </rPh>
    <phoneticPr fontId="1"/>
  </si>
  <si>
    <t>射場で必要とする作業の有無</t>
    <rPh sb="11" eb="13">
      <t>ウム</t>
    </rPh>
    <phoneticPr fontId="4"/>
  </si>
  <si>
    <t>推薬充填</t>
    <rPh sb="0" eb="4">
      <t>スイヤクジュウテン</t>
    </rPh>
    <phoneticPr fontId="4"/>
  </si>
  <si>
    <t>火工品取り付け</t>
    <rPh sb="0" eb="3">
      <t>カコウヒン</t>
    </rPh>
    <rPh sb="3" eb="4">
      <t>ト</t>
    </rPh>
    <rPh sb="5" eb="6">
      <t>ツ</t>
    </rPh>
    <phoneticPr fontId="4"/>
  </si>
  <si>
    <t>推薬モニタ</t>
    <rPh sb="0" eb="1">
      <t>スイ</t>
    </rPh>
    <rPh sb="1" eb="2">
      <t>クスリ</t>
    </rPh>
    <phoneticPr fontId="4"/>
  </si>
  <si>
    <t>バッテリ補充電</t>
    <rPh sb="4" eb="7">
      <t>ホジュウデン</t>
    </rPh>
    <phoneticPr fontId="4"/>
  </si>
  <si>
    <t>電気試験</t>
    <rPh sb="0" eb="4">
      <t>デンキシケン</t>
    </rPh>
    <phoneticPr fontId="1"/>
  </si>
  <si>
    <t>電気試験</t>
    <rPh sb="0" eb="4">
      <t>デンキシケン</t>
    </rPh>
    <phoneticPr fontId="4"/>
  </si>
  <si>
    <t>推進系点検</t>
    <rPh sb="0" eb="3">
      <t>スイシンケイ</t>
    </rPh>
    <rPh sb="3" eb="5">
      <t>テンケン</t>
    </rPh>
    <phoneticPr fontId="4"/>
  </si>
  <si>
    <t>保管環境</t>
    <rPh sb="0" eb="4">
      <t>ホカンカンキョウ</t>
    </rPh>
    <phoneticPr fontId="1"/>
  </si>
  <si>
    <t>保管環境</t>
    <rPh sb="0" eb="4">
      <t>ホカンカンキョウ</t>
    </rPh>
    <phoneticPr fontId="4"/>
  </si>
  <si>
    <t>その他射場作業に関する要求事項</t>
    <rPh sb="3" eb="5">
      <t>シャジョウ</t>
    </rPh>
    <rPh sb="5" eb="7">
      <t>サギョウ</t>
    </rPh>
    <rPh sb="8" eb="9">
      <t>カン</t>
    </rPh>
    <rPh sb="11" eb="13">
      <t>ヨウキュウ</t>
    </rPh>
    <rPh sb="13" eb="15">
      <t>ジコウ</t>
    </rPh>
    <phoneticPr fontId="1"/>
  </si>
  <si>
    <t>その他射場作業に関する要求事項</t>
    <rPh sb="3" eb="5">
      <t>シャジョウ</t>
    </rPh>
    <rPh sb="5" eb="7">
      <t>サギョウ</t>
    </rPh>
    <rPh sb="8" eb="9">
      <t>カン</t>
    </rPh>
    <rPh sb="11" eb="13">
      <t>ヨウキュウ</t>
    </rPh>
    <rPh sb="13" eb="15">
      <t>ジコウ</t>
    </rPh>
    <phoneticPr fontId="4"/>
  </si>
  <si>
    <t>サイズ（包絡域）: 縦×横×高さ [単位：cm]</t>
    <rPh sb="10" eb="11">
      <t>タテ</t>
    </rPh>
    <rPh sb="12" eb="13">
      <t>ヨコ</t>
    </rPh>
    <rPh sb="14" eb="15">
      <t>タカ</t>
    </rPh>
    <rPh sb="18" eb="20">
      <t>タンイ</t>
    </rPh>
    <phoneticPr fontId="2"/>
  </si>
  <si>
    <t>○○ mm x ○○ mm x ○○ mm</t>
  </si>
  <si>
    <t>質量 [単位：kg]</t>
    <rPh sb="4" eb="6">
      <t>タンイ</t>
    </rPh>
    <phoneticPr fontId="1"/>
  </si>
  <si>
    <t>その他の情報</t>
    <rPh sb="2" eb="3">
      <t>タ</t>
    </rPh>
    <rPh sb="4" eb="6">
      <t>ジョウホウ</t>
    </rPh>
    <phoneticPr fontId="1"/>
  </si>
  <si>
    <t>その他の情報</t>
    <rPh sb="2" eb="3">
      <t>タ</t>
    </rPh>
    <rPh sb="4" eb="6">
      <t>ジョウホウ</t>
    </rPh>
    <phoneticPr fontId="4"/>
  </si>
  <si>
    <t>参考文献</t>
    <rPh sb="0" eb="4">
      <t>サンコウブンケン</t>
    </rPh>
    <phoneticPr fontId="1"/>
  </si>
  <si>
    <t>参考文献</t>
    <rPh sb="0" eb="4">
      <t>サンコウブンケン</t>
    </rPh>
    <phoneticPr fontId="4"/>
  </si>
  <si>
    <t>論文、文献等、参考にした資料を記載してください。記載した資料は電子ファイルでJAXAに提示をお願いします。</t>
  </si>
  <si>
    <t>その他　要望事項</t>
  </si>
  <si>
    <t>設計・製造・試験フェーズの識別(マイルストーン設定含む)を記載してください。</t>
    <rPh sb="29" eb="31">
      <t>キサイ</t>
    </rPh>
    <phoneticPr fontId="4"/>
  </si>
  <si>
    <t>製作するモデル、行う試験の種類を記載してください。</t>
    <rPh sb="16" eb="18">
      <t>キサイ</t>
    </rPh>
    <phoneticPr fontId="4"/>
  </si>
  <si>
    <t>地上システム整備計画</t>
    <rPh sb="0" eb="2">
      <t>チジョウ</t>
    </rPh>
    <rPh sb="6" eb="8">
      <t>セイビ</t>
    </rPh>
    <rPh sb="8" eb="10">
      <t>ケイカク</t>
    </rPh>
    <phoneticPr fontId="4"/>
  </si>
  <si>
    <t>周波数免許取得計画</t>
    <rPh sb="0" eb="7">
      <t>シュウハスウメンキョシュトク</t>
    </rPh>
    <rPh sb="7" eb="9">
      <t>ケイカク</t>
    </rPh>
    <phoneticPr fontId="4"/>
  </si>
  <si>
    <t>安全設計方針</t>
    <rPh sb="0" eb="4">
      <t>アンゼンセッケイ</t>
    </rPh>
    <rPh sb="4" eb="6">
      <t>ホウシン</t>
    </rPh>
    <phoneticPr fontId="4"/>
  </si>
  <si>
    <t>○</t>
  </si>
  <si>
    <t>プロジェクトリスクリスト</t>
    <phoneticPr fontId="4"/>
  </si>
  <si>
    <t>No.</t>
    <phoneticPr fontId="4"/>
  </si>
  <si>
    <t>要因</t>
    <rPh sb="0" eb="2">
      <t>ヨウイン</t>
    </rPh>
    <phoneticPr fontId="4"/>
  </si>
  <si>
    <t>リスクタイプ</t>
    <phoneticPr fontId="4"/>
  </si>
  <si>
    <t>発生確率</t>
    <rPh sb="0" eb="4">
      <t>ハッセイカクリツ</t>
    </rPh>
    <phoneticPr fontId="4"/>
  </si>
  <si>
    <t>影響度</t>
    <rPh sb="0" eb="3">
      <t>エイキョウド</t>
    </rPh>
    <phoneticPr fontId="4"/>
  </si>
  <si>
    <t>対策</t>
    <rPh sb="0" eb="2">
      <t>タイサク</t>
    </rPh>
    <phoneticPr fontId="4"/>
  </si>
  <si>
    <t>使用予定の電子部品の放射線耐性が弱い</t>
    <rPh sb="0" eb="2">
      <t>シヨウ</t>
    </rPh>
    <rPh sb="2" eb="4">
      <t>ヨテイ</t>
    </rPh>
    <rPh sb="5" eb="7">
      <t>デンシ</t>
    </rPh>
    <rPh sb="7" eb="9">
      <t>ブヒン</t>
    </rPh>
    <rPh sb="10" eb="13">
      <t>ホウシャセン</t>
    </rPh>
    <rPh sb="13" eb="15">
      <t>タイセイ</t>
    </rPh>
    <rPh sb="16" eb="17">
      <t>ヨワ</t>
    </rPh>
    <phoneticPr fontId="4"/>
  </si>
  <si>
    <t>中</t>
    <rPh sb="0" eb="1">
      <t>チュウ</t>
    </rPh>
    <phoneticPr fontId="4"/>
  </si>
  <si>
    <t>大</t>
    <rPh sb="0" eb="1">
      <t>ダイ</t>
    </rPh>
    <phoneticPr fontId="4"/>
  </si>
  <si>
    <t>・早期に放射線試験を実施する
・代替に出来る低コストの部品を早めに探しておく</t>
    <rPh sb="1" eb="3">
      <t>ソウキ</t>
    </rPh>
    <rPh sb="4" eb="7">
      <t>ホウシャセン</t>
    </rPh>
    <rPh sb="7" eb="9">
      <t>シケン</t>
    </rPh>
    <rPh sb="10" eb="12">
      <t>ジッシ</t>
    </rPh>
    <rPh sb="16" eb="18">
      <t>ダイガエ</t>
    </rPh>
    <rPh sb="19" eb="21">
      <t>デキ</t>
    </rPh>
    <rPh sb="22" eb="23">
      <t>テイ</t>
    </rPh>
    <rPh sb="27" eb="29">
      <t>ブヒン</t>
    </rPh>
    <rPh sb="30" eb="31">
      <t>ハヤ</t>
    </rPh>
    <rPh sb="33" eb="34">
      <t>サガ</t>
    </rPh>
    <phoneticPr fontId="4"/>
  </si>
  <si>
    <t>試験場所がまだ見つかっていない</t>
    <rPh sb="0" eb="2">
      <t>シケン</t>
    </rPh>
    <rPh sb="2" eb="4">
      <t>バショ</t>
    </rPh>
    <rPh sb="7" eb="8">
      <t>ミ</t>
    </rPh>
    <phoneticPr fontId="4"/>
  </si>
  <si>
    <t>小</t>
    <rPh sb="0" eb="1">
      <t>ショウ</t>
    </rPh>
    <phoneticPr fontId="4"/>
  </si>
  <si>
    <t>・早期に試験機関を見つけ、スケジュールも含め打診</t>
    <rPh sb="1" eb="3">
      <t>ソウキ</t>
    </rPh>
    <rPh sb="4" eb="6">
      <t>シケン</t>
    </rPh>
    <rPh sb="6" eb="8">
      <t>キカン</t>
    </rPh>
    <rPh sb="9" eb="10">
      <t>ミ</t>
    </rPh>
    <rPh sb="20" eb="21">
      <t>フク</t>
    </rPh>
    <rPh sb="22" eb="24">
      <t>ダシン</t>
    </rPh>
    <phoneticPr fontId="4"/>
  </si>
  <si>
    <t>○○○○大学</t>
    <rPh sb="4" eb="6">
      <t>ダイガク</t>
    </rPh>
    <phoneticPr fontId="4"/>
  </si>
  <si>
    <t>TRL=6相当</t>
    <rPh sb="5" eb="7">
      <t>ソウトウ</t>
    </rPh>
    <phoneticPr fontId="4"/>
  </si>
  <si>
    <t>推進系</t>
    <rPh sb="0" eb="2">
      <t>スイシン</t>
    </rPh>
    <rPh sb="2" eb="3">
      <t>ケイ</t>
    </rPh>
    <phoneticPr fontId="4"/>
  </si>
  <si>
    <t>推進系機器開発が技術的に難しくスケジュール通り進まない</t>
    <rPh sb="0" eb="2">
      <t>スイシン</t>
    </rPh>
    <rPh sb="2" eb="3">
      <t>ケイ</t>
    </rPh>
    <rPh sb="3" eb="5">
      <t>キキ</t>
    </rPh>
    <rPh sb="5" eb="7">
      <t>カイハツ</t>
    </rPh>
    <rPh sb="8" eb="11">
      <t>ギジュツテキ</t>
    </rPh>
    <rPh sb="12" eb="13">
      <t>ムズカ</t>
    </rPh>
    <rPh sb="21" eb="22">
      <t>ドオ</t>
    </rPh>
    <rPh sb="23" eb="24">
      <t>スス</t>
    </rPh>
    <phoneticPr fontId="4"/>
  </si>
  <si>
    <t>技術リスク</t>
    <rPh sb="0" eb="2">
      <t>ギジュツ</t>
    </rPh>
    <phoneticPr fontId="4"/>
  </si>
  <si>
    <t>機械的環境条件に適合しない</t>
    <rPh sb="0" eb="3">
      <t>キカイテキ</t>
    </rPh>
    <rPh sb="3" eb="5">
      <t>カンキョウ</t>
    </rPh>
    <rPh sb="5" eb="7">
      <t>ジョウケン</t>
    </rPh>
    <rPh sb="8" eb="10">
      <t>テキゴウ</t>
    </rPh>
    <phoneticPr fontId="4"/>
  </si>
  <si>
    <t>実証テーマ名</t>
  </si>
  <si>
    <t>メールアドレス</t>
  </si>
  <si>
    <t>打上げ後、分離前に衛星起動の要否</t>
  </si>
  <si>
    <t>毒物、爆発物等の使用の有無</t>
  </si>
  <si>
    <t>レーザを用いた革新的デブリ除去技術の提案</t>
  </si>
  <si>
    <t>問い合わせ時のご連絡先となります。</t>
  </si>
  <si>
    <t>○○○○</t>
  </si>
  <si>
    <t>※実証テーマがプログラムの趣旨に合致しているか</t>
  </si>
  <si>
    <t xml:space="preserve">例：デブリを除去する
対象デブリ：軌道○km,質量○kg、○個
</t>
  </si>
  <si>
    <t>軌道上デブリ除去に必要な非協力接近とレーザー照射を用いたデブリ降下の軌道上実証</t>
  </si>
  <si>
    <t>クリティカルフェーズ：2日間
軌道上機能確認：1ヶ月
軌道変更：1ヶ月
デブリ除去ミッション：1ヶ月</t>
  </si>
  <si>
    <t>別紙参照</t>
  </si>
  <si>
    <t>GN2/5L</t>
  </si>
  <si>
    <t>推進系をモニタする必要があるので、要</t>
  </si>
  <si>
    <t>クラス10万</t>
  </si>
  <si>
    <t>特になし</t>
  </si>
  <si>
    <t>科研費を原資とする（以下、内定額）。
2016年度：　○○円
2017年度：　○○円
2018年度：　○○円
計　○○円</t>
  </si>
  <si>
    <t>※※大学、××社（推進系）の間で共同研究契約を締結し実施。
また、△△大の地上局設備を使用する。
プロジェクトマネージャ　○○（※※大）
ミッション　○○（※※大）
熱構造系　○○（※※大）
推進系　××社
電源系　○○（※※大）
通信系　○○（※※大）
データ処理系　○○（※※大）
地上局運用　※※大、△△大（地上局設備借用）</t>
  </si>
  <si>
    <t>国際周波数調整のための事前公表資料(案)を総務省に提出済み。</t>
  </si>
  <si>
    <t>システム安全標準に基づいたハザード解析・安全設計を実施する</t>
  </si>
  <si>
    <t>キューブサット</t>
    <phoneticPr fontId="4"/>
  </si>
  <si>
    <t>8.10</t>
  </si>
  <si>
    <t>スケジュール遅延リスク</t>
  </si>
  <si>
    <t>ミッション</t>
  </si>
  <si>
    <t>○○○○研究所</t>
    <rPh sb="4" eb="7">
      <t>ケンキュウジョ</t>
    </rPh>
    <phoneticPr fontId="1"/>
  </si>
  <si>
    <t>なし</t>
  </si>
  <si>
    <t>否</t>
    <rPh sb="0" eb="1">
      <t>ヒ</t>
    </rPh>
    <phoneticPr fontId="1"/>
  </si>
  <si>
    <t>標準的なクリーンルームであれば問題なし</t>
    <rPh sb="0" eb="3">
      <t>ヒョウジュンテキ</t>
    </rPh>
    <rPh sb="15" eb="17">
      <t>モンダイ</t>
    </rPh>
    <phoneticPr fontId="1"/>
  </si>
  <si>
    <t xml:space="preserve">システム側で部品温度、電源電圧、電源電流、放射線環境状態、真空環境状態を測定してほしい。
</t>
    <rPh sb="4" eb="5">
      <t>ガワ</t>
    </rPh>
    <rPh sb="6" eb="8">
      <t>ブヒン</t>
    </rPh>
    <rPh sb="8" eb="10">
      <t>オンド</t>
    </rPh>
    <rPh sb="11" eb="13">
      <t>デンゲン</t>
    </rPh>
    <rPh sb="13" eb="15">
      <t>デンアツ</t>
    </rPh>
    <rPh sb="16" eb="18">
      <t>デンゲン</t>
    </rPh>
    <rPh sb="18" eb="20">
      <t>デンリュウ</t>
    </rPh>
    <rPh sb="21" eb="24">
      <t>ホウシャセン</t>
    </rPh>
    <rPh sb="24" eb="26">
      <t>カンキョウ</t>
    </rPh>
    <rPh sb="26" eb="28">
      <t>ジョウタイ</t>
    </rPh>
    <rPh sb="29" eb="31">
      <t>シンクウ</t>
    </rPh>
    <rPh sb="31" eb="33">
      <t>カンキョウ</t>
    </rPh>
    <rPh sb="33" eb="35">
      <t>ジョウタイ</t>
    </rPh>
    <rPh sb="36" eb="38">
      <t>ソクテイ</t>
    </rPh>
    <phoneticPr fontId="1"/>
  </si>
  <si>
    <t>革新的FPGAの耐宇宙環境性能評価</t>
  </si>
  <si>
    <t xml:space="preserve">IO帯域幅：○○Tb/s
IOピン数：××個
DSPスライス数：△△
・・・
</t>
  </si>
  <si>
    <t xml:space="preserve">参考：BDB-06005A JAXA技術成熟度(TRL)運用ガイドライン
https://ssl.tksc.jaxa.jp/isasse01/kanren/BDB/BDB06005A.pdf
</t>
  </si>
  <si>
    <t>N/A</t>
    <phoneticPr fontId="4"/>
  </si>
  <si>
    <t>記入例</t>
    <phoneticPr fontId="4"/>
  </si>
  <si>
    <t>スケジュール遅延</t>
    <rPh sb="6" eb="8">
      <t>チエン</t>
    </rPh>
    <phoneticPr fontId="1"/>
  </si>
  <si>
    <t>小</t>
    <rPh sb="0" eb="1">
      <t>ショウ</t>
    </rPh>
    <phoneticPr fontId="1"/>
  </si>
  <si>
    <t>大</t>
    <rPh sb="0" eb="1">
      <t>ダイ</t>
    </rPh>
    <phoneticPr fontId="1"/>
  </si>
  <si>
    <t>中</t>
    <rPh sb="0" eb="1">
      <t>チュウ</t>
    </rPh>
    <phoneticPr fontId="1"/>
  </si>
  <si>
    <t>技術リスク</t>
    <rPh sb="0" eb="2">
      <t>ギジュツ</t>
    </rPh>
    <phoneticPr fontId="1"/>
  </si>
  <si>
    <t>部品</t>
    <rPh sb="0" eb="2">
      <t>ブヒン</t>
    </rPh>
    <phoneticPr fontId="4"/>
  </si>
  <si>
    <t>・開発元とのコミュニケーションを密にし、出てきた課題については随時フォローする</t>
    <rPh sb="1" eb="4">
      <t>カイハツモト</t>
    </rPh>
    <rPh sb="16" eb="17">
      <t>ミツ</t>
    </rPh>
    <rPh sb="20" eb="21">
      <t>デ</t>
    </rPh>
    <rPh sb="24" eb="26">
      <t>カダイ</t>
    </rPh>
    <rPh sb="31" eb="33">
      <t>ズイジ</t>
    </rPh>
    <phoneticPr fontId="1"/>
  </si>
  <si>
    <t>安全設計により、大幅な設計変更が生じる</t>
    <rPh sb="0" eb="2">
      <t>アンゼン</t>
    </rPh>
    <rPh sb="2" eb="4">
      <t>セッケイ</t>
    </rPh>
    <rPh sb="8" eb="10">
      <t>オオハバ</t>
    </rPh>
    <rPh sb="11" eb="15">
      <t>セッケイヘンコウ</t>
    </rPh>
    <rPh sb="16" eb="17">
      <t>ショウ</t>
    </rPh>
    <phoneticPr fontId="1"/>
  </si>
  <si>
    <t>・選定後、早急にJAXA側と安全要求について、意識合わせを行い、必要事項を明確化する</t>
    <rPh sb="1" eb="4">
      <t>センテイゴ</t>
    </rPh>
    <rPh sb="5" eb="7">
      <t>ソウキュウ</t>
    </rPh>
    <rPh sb="12" eb="13">
      <t>ガワ</t>
    </rPh>
    <rPh sb="14" eb="18">
      <t>アンゼンヨウキュウ</t>
    </rPh>
    <rPh sb="23" eb="26">
      <t>イシキア</t>
    </rPh>
    <rPh sb="29" eb="30">
      <t>オコナ</t>
    </rPh>
    <rPh sb="32" eb="36">
      <t>ヒツヨウジコウ</t>
    </rPh>
    <rPh sb="37" eb="40">
      <t>メイカクカ</t>
    </rPh>
    <phoneticPr fontId="1"/>
  </si>
  <si>
    <t>システム</t>
  </si>
  <si>
    <t>実証テーマカテゴリ：</t>
    <rPh sb="0" eb="2">
      <t>ジッショウ</t>
    </rPh>
    <phoneticPr fontId="4"/>
  </si>
  <si>
    <t>例</t>
    <rPh sb="0" eb="1">
      <t>レイ</t>
    </rPh>
    <phoneticPr fontId="4"/>
  </si>
  <si>
    <t>N/A</t>
    <phoneticPr fontId="4"/>
  </si>
  <si>
    <t>ｻﾌﾞｼｽﾃﾑ</t>
    <phoneticPr fontId="4"/>
  </si>
  <si>
    <t>実証テーマの実現性に関する情報（基礎点）</t>
    <rPh sb="6" eb="8">
      <t>ジツゲン</t>
    </rPh>
    <rPh sb="8" eb="9">
      <t>セイ</t>
    </rPh>
    <rPh sb="10" eb="11">
      <t>カン</t>
    </rPh>
    <rPh sb="13" eb="15">
      <t>ジョウホウ</t>
    </rPh>
    <rPh sb="16" eb="18">
      <t>キソ</t>
    </rPh>
    <rPh sb="18" eb="19">
      <t>テン</t>
    </rPh>
    <phoneticPr fontId="1"/>
  </si>
  <si>
    <t>3.3.1</t>
    <phoneticPr fontId="4"/>
  </si>
  <si>
    <t>3.3.2</t>
    <phoneticPr fontId="4"/>
  </si>
  <si>
    <t>実証テーマの実現性に関する具体的情報（加点）</t>
    <rPh sb="6" eb="8">
      <t>ジツゲン</t>
    </rPh>
    <rPh sb="8" eb="9">
      <t>セイ</t>
    </rPh>
    <rPh sb="10" eb="11">
      <t>カン</t>
    </rPh>
    <rPh sb="13" eb="16">
      <t>グタイテキ</t>
    </rPh>
    <rPh sb="16" eb="18">
      <t>ジョウホウ</t>
    </rPh>
    <rPh sb="19" eb="21">
      <t>カテン</t>
    </rPh>
    <phoneticPr fontId="1"/>
  </si>
  <si>
    <t>軌道上実証計画に関する情報（加点）</t>
    <rPh sb="0" eb="3">
      <t>キドウジョウ</t>
    </rPh>
    <rPh sb="3" eb="5">
      <t>ジッショウ</t>
    </rPh>
    <rPh sb="5" eb="7">
      <t>ケイカク</t>
    </rPh>
    <rPh sb="8" eb="9">
      <t>カン</t>
    </rPh>
    <rPh sb="11" eb="13">
      <t>ジョウホウ</t>
    </rPh>
    <rPh sb="14" eb="16">
      <t>カテン</t>
    </rPh>
    <phoneticPr fontId="1"/>
  </si>
  <si>
    <t>小型衛星実証衛星3号機の実証テーマ公募における搭載I/F条件に適合すること。</t>
    <rPh sb="0" eb="2">
      <t>コガタ</t>
    </rPh>
    <rPh sb="2" eb="4">
      <t>エイセイ</t>
    </rPh>
    <rPh sb="4" eb="6">
      <t>ジッショウ</t>
    </rPh>
    <rPh sb="6" eb="8">
      <t>エイセイ</t>
    </rPh>
    <rPh sb="9" eb="11">
      <t>ゴウキ</t>
    </rPh>
    <rPh sb="12" eb="14">
      <t>ジッショウ</t>
    </rPh>
    <rPh sb="17" eb="19">
      <t>コウボ</t>
    </rPh>
    <rPh sb="23" eb="25">
      <t>トウサイ</t>
    </rPh>
    <rPh sb="28" eb="30">
      <t>ジョウケン</t>
    </rPh>
    <rPh sb="31" eb="33">
      <t>テキゴウ</t>
    </rPh>
    <phoneticPr fontId="4"/>
  </si>
  <si>
    <t>技術のベンチマークを行い将来衛星の競争力向上に資する可能性</t>
    <phoneticPr fontId="1"/>
  </si>
  <si>
    <t>具体的な事業プラン</t>
    <phoneticPr fontId="4"/>
  </si>
  <si>
    <t>これまで宇宙を利用していなかった国内外の人々を、新たに取り込める可能性</t>
    <rPh sb="32" eb="35">
      <t>カノウセイ</t>
    </rPh>
    <phoneticPr fontId="4"/>
  </si>
  <si>
    <t>既存の宇宙利用の分野では実績がなく、新たなイノベーションを期待できる可能性</t>
    <rPh sb="0" eb="2">
      <t>キソン</t>
    </rPh>
    <rPh sb="3" eb="5">
      <t>ウチュウ</t>
    </rPh>
    <rPh sb="5" eb="7">
      <t>リヨウ</t>
    </rPh>
    <rPh sb="8" eb="10">
      <t>ブンヤ</t>
    </rPh>
    <rPh sb="12" eb="14">
      <t>ジッセキ</t>
    </rPh>
    <rPh sb="18" eb="19">
      <t>アラ</t>
    </rPh>
    <rPh sb="29" eb="31">
      <t>キタイ</t>
    </rPh>
    <rPh sb="34" eb="37">
      <t>カノウセイ</t>
    </rPh>
    <phoneticPr fontId="4"/>
  </si>
  <si>
    <t>本実証をふまえて期待されるイノベーション創出に向けたプラン</t>
    <phoneticPr fontId="4"/>
  </si>
  <si>
    <t>新規市場を開拓する可能性、もしくは、人工衛星関連産業の活性化の可能性</t>
    <rPh sb="0" eb="2">
      <t>シンキ</t>
    </rPh>
    <rPh sb="2" eb="4">
      <t>シジョウ</t>
    </rPh>
    <rPh sb="5" eb="7">
      <t>カイタク</t>
    </rPh>
    <rPh sb="9" eb="12">
      <t>カノウセイ</t>
    </rPh>
    <rPh sb="18" eb="20">
      <t>ジンコウ</t>
    </rPh>
    <rPh sb="20" eb="22">
      <t>エイセイ</t>
    </rPh>
    <rPh sb="22" eb="24">
      <t>カンレン</t>
    </rPh>
    <rPh sb="24" eb="26">
      <t>サンギョウ</t>
    </rPh>
    <rPh sb="27" eb="30">
      <t>カッセイカ</t>
    </rPh>
    <rPh sb="31" eb="33">
      <t>カノウ</t>
    </rPh>
    <rPh sb="33" eb="34">
      <t>セイ</t>
    </rPh>
    <phoneticPr fontId="4"/>
  </si>
  <si>
    <t>当該実証活動を通して、次世代を担う優秀な人材の輩出に貢献</t>
    <rPh sb="0" eb="2">
      <t>トウガイ</t>
    </rPh>
    <rPh sb="2" eb="4">
      <t>ジッショウ</t>
    </rPh>
    <rPh sb="4" eb="6">
      <t>カツドウ</t>
    </rPh>
    <rPh sb="7" eb="8">
      <t>トオ</t>
    </rPh>
    <rPh sb="11" eb="14">
      <t>ジセダイ</t>
    </rPh>
    <rPh sb="15" eb="16">
      <t>ニナ</t>
    </rPh>
    <rPh sb="17" eb="19">
      <t>ユウシュウ</t>
    </rPh>
    <rPh sb="20" eb="22">
      <t>ジンザイ</t>
    </rPh>
    <rPh sb="23" eb="25">
      <t>ハイシュツ</t>
    </rPh>
    <rPh sb="26" eb="28">
      <t>コウケン</t>
    </rPh>
    <phoneticPr fontId="4"/>
  </si>
  <si>
    <t>実証後の継続的な促進、人材育成プラン</t>
    <phoneticPr fontId="4"/>
  </si>
  <si>
    <t>実証技術の今後の実証・実用化に向けた計画</t>
    <rPh sb="0" eb="2">
      <t>ジッショウ</t>
    </rPh>
    <rPh sb="2" eb="4">
      <t>ギジュツ</t>
    </rPh>
    <rPh sb="5" eb="7">
      <t>コンゴ</t>
    </rPh>
    <rPh sb="8" eb="10">
      <t>ジッショウ</t>
    </rPh>
    <rPh sb="11" eb="14">
      <t>ジツヨウカ</t>
    </rPh>
    <rPh sb="15" eb="16">
      <t>ム</t>
    </rPh>
    <rPh sb="18" eb="20">
      <t>ケイカク</t>
    </rPh>
    <phoneticPr fontId="4"/>
  </si>
  <si>
    <t>ミッション・システムの競争力向上、衛星の開発・運用コスト削減のインパクト</t>
    <phoneticPr fontId="4"/>
  </si>
  <si>
    <t>部品・コンポーネント・サブシステム</t>
    <rPh sb="0" eb="2">
      <t>ブヒン</t>
    </rPh>
    <phoneticPr fontId="4"/>
  </si>
  <si>
    <t>100kg級衛星システム</t>
    <rPh sb="5" eb="6">
      <t>キュウ</t>
    </rPh>
    <rPh sb="6" eb="8">
      <t>エイセイ</t>
    </rPh>
    <phoneticPr fontId="4"/>
  </si>
  <si>
    <t>50kg級衛星システム</t>
    <rPh sb="4" eb="5">
      <t>キュウ</t>
    </rPh>
    <rPh sb="5" eb="7">
      <t>エイセイ</t>
    </rPh>
    <phoneticPr fontId="4"/>
  </si>
  <si>
    <t>CubeSatシステム</t>
    <phoneticPr fontId="4"/>
  </si>
  <si>
    <t>ロケット分離機構</t>
    <rPh sb="4" eb="6">
      <t>ブンリ</t>
    </rPh>
    <rPh sb="6" eb="8">
      <t>キコウ</t>
    </rPh>
    <phoneticPr fontId="4"/>
  </si>
  <si>
    <t>カテゴリ：</t>
    <phoneticPr fontId="4"/>
  </si>
  <si>
    <t>募集課題：　課題①~④</t>
    <rPh sb="0" eb="2">
      <t>ボシュウ</t>
    </rPh>
    <rPh sb="2" eb="4">
      <t>カダイ</t>
    </rPh>
    <rPh sb="6" eb="8">
      <t>カダイ</t>
    </rPh>
    <phoneticPr fontId="4"/>
  </si>
  <si>
    <t>部品・コンポ・サブシステム</t>
    <rPh sb="0" eb="2">
      <t>ブヒン</t>
    </rPh>
    <phoneticPr fontId="4"/>
  </si>
  <si>
    <t>部品の場合は、記入不要です。</t>
    <phoneticPr fontId="4"/>
  </si>
  <si>
    <r>
      <t xml:space="preserve">募集課題：
</t>
    </r>
    <r>
      <rPr>
        <sz val="11"/>
        <color theme="1"/>
        <rFont val="游ゴシック"/>
        <family val="3"/>
        <charset val="128"/>
        <scheme val="minor"/>
      </rPr>
      <t>（右のリストから選択してください）</t>
    </r>
    <rPh sb="0" eb="2">
      <t>ボシュウ</t>
    </rPh>
    <rPh sb="2" eb="4">
      <t>カダイ</t>
    </rPh>
    <rPh sb="7" eb="8">
      <t>ミギ</t>
    </rPh>
    <rPh sb="14" eb="16">
      <t>センタク</t>
    </rPh>
    <phoneticPr fontId="4"/>
  </si>
  <si>
    <r>
      <t xml:space="preserve">カテゴリ：
</t>
    </r>
    <r>
      <rPr>
        <sz val="11"/>
        <color theme="1"/>
        <rFont val="游ゴシック"/>
        <family val="3"/>
        <charset val="128"/>
        <scheme val="minor"/>
      </rPr>
      <t>（右のリストから選択してください）</t>
    </r>
    <rPh sb="7" eb="8">
      <t>ミギ</t>
    </rPh>
    <rPh sb="14" eb="16">
      <t>センタク</t>
    </rPh>
    <phoneticPr fontId="4"/>
  </si>
  <si>
    <t>超小型衛星システム</t>
    <rPh sb="0" eb="3">
      <t>チョウコガタ</t>
    </rPh>
    <rPh sb="3" eb="5">
      <t>エイセイ</t>
    </rPh>
    <phoneticPr fontId="4"/>
  </si>
  <si>
    <t>カテゴリ</t>
    <phoneticPr fontId="4"/>
  </si>
  <si>
    <t>募集課題</t>
    <rPh sb="0" eb="2">
      <t>ボシュウ</t>
    </rPh>
    <rPh sb="2" eb="4">
      <t>カダイ</t>
    </rPh>
    <phoneticPr fontId="4"/>
  </si>
  <si>
    <t>② 目的[B]に対応する実証テーマ：宇宙利用の拡大や新たなイノベーション創出が期待される技術・コンセプトの実証</t>
    <phoneticPr fontId="4"/>
  </si>
  <si>
    <t>① 目的[A]に対応する実証テーマ：我が国の衛星関連機器・部品の価格競争力、性能、機能などを格段に向上させる技術の実証</t>
  </si>
  <si>
    <t>① 目的[A]に対応する実証テーマ：我が国の衛星関連機器・部品の価格競争力、性能、機能などを格段に向上させる技術の実証</t>
    <phoneticPr fontId="4"/>
  </si>
  <si>
    <t>3.2.1</t>
    <phoneticPr fontId="4"/>
  </si>
  <si>
    <t>3.2.2</t>
    <phoneticPr fontId="4"/>
  </si>
  <si>
    <t>3.2.3</t>
  </si>
  <si>
    <t>3.3.3</t>
  </si>
  <si>
    <t>開発資金が不足し、開発完了できなくなる</t>
    <rPh sb="0" eb="2">
      <t>カイハツ</t>
    </rPh>
    <rPh sb="2" eb="4">
      <t>シキン</t>
    </rPh>
    <rPh sb="5" eb="7">
      <t>フソク</t>
    </rPh>
    <rPh sb="9" eb="11">
      <t>カイハツ</t>
    </rPh>
    <rPh sb="11" eb="13">
      <t>カンリョウ</t>
    </rPh>
    <phoneticPr fontId="1"/>
  </si>
  <si>
    <t>軌道上環境の測定が出来ず、軌道上評価が不十分な結果となる</t>
    <rPh sb="0" eb="2">
      <t>キドウ</t>
    </rPh>
    <rPh sb="2" eb="3">
      <t>ジョウ</t>
    </rPh>
    <rPh sb="3" eb="5">
      <t>カンキョウ</t>
    </rPh>
    <rPh sb="6" eb="8">
      <t>ソクテイ</t>
    </rPh>
    <rPh sb="9" eb="11">
      <t>デキ</t>
    </rPh>
    <rPh sb="13" eb="15">
      <t>キドウ</t>
    </rPh>
    <rPh sb="15" eb="16">
      <t>ジョウ</t>
    </rPh>
    <rPh sb="16" eb="18">
      <t>ヒョウカ</t>
    </rPh>
    <rPh sb="19" eb="22">
      <t>フジュウブン</t>
    </rPh>
    <rPh sb="23" eb="25">
      <t>ケッカ</t>
    </rPh>
    <phoneticPr fontId="1"/>
  </si>
  <si>
    <t>スケジュール遅延リスク</t>
    <rPh sb="6" eb="8">
      <t>チエン</t>
    </rPh>
    <phoneticPr fontId="1"/>
  </si>
  <si>
    <t>技術リスク
スケジュール遅延リスク</t>
    <rPh sb="0" eb="2">
      <t>ギジュツ</t>
    </rPh>
    <rPh sb="12" eb="14">
      <t>チエン</t>
    </rPh>
    <phoneticPr fontId="4"/>
  </si>
  <si>
    <t>構造系</t>
    <rPh sb="0" eb="2">
      <t>コウゾウ</t>
    </rPh>
    <rPh sb="2" eb="3">
      <t>ケイ</t>
    </rPh>
    <phoneticPr fontId="4"/>
  </si>
  <si>
    <t>・熱構造モデルの解析では剛性要求は満足している
・フライトモデルの振動試験で確認する</t>
    <rPh sb="1" eb="4">
      <t>ネツコウゾウ</t>
    </rPh>
    <rPh sb="8" eb="10">
      <t>カイセキ</t>
    </rPh>
    <rPh sb="12" eb="16">
      <t>ゴウセイヨウキュウ</t>
    </rPh>
    <rPh sb="17" eb="19">
      <t>マンゾク</t>
    </rPh>
    <rPh sb="33" eb="37">
      <t>シンドウシケン</t>
    </rPh>
    <rPh sb="38" eb="40">
      <t>カクニン</t>
    </rPh>
    <phoneticPr fontId="1"/>
  </si>
  <si>
    <t>・衛星システム側と調整し、環境測定の手段を早期確定する
・環境測定手段は実績のある手法とし、リスクの低減を図る</t>
    <rPh sb="1" eb="3">
      <t>エイセイ</t>
    </rPh>
    <rPh sb="7" eb="8">
      <t>ガワ</t>
    </rPh>
    <rPh sb="9" eb="11">
      <t>チョウセイ</t>
    </rPh>
    <rPh sb="13" eb="15">
      <t>カンキョウ</t>
    </rPh>
    <rPh sb="15" eb="17">
      <t>ソクテイ</t>
    </rPh>
    <rPh sb="18" eb="20">
      <t>シュダン</t>
    </rPh>
    <rPh sb="21" eb="23">
      <t>ソウキ</t>
    </rPh>
    <rPh sb="23" eb="25">
      <t>カクテイ</t>
    </rPh>
    <rPh sb="29" eb="31">
      <t>カンキョウ</t>
    </rPh>
    <rPh sb="31" eb="33">
      <t>ソクテイ</t>
    </rPh>
    <rPh sb="33" eb="35">
      <t>シュダン</t>
    </rPh>
    <rPh sb="36" eb="38">
      <t>ジッセキ</t>
    </rPh>
    <rPh sb="41" eb="43">
      <t>シュホウ</t>
    </rPh>
    <rPh sb="50" eb="52">
      <t>テイゲン</t>
    </rPh>
    <rPh sb="53" eb="54">
      <t>ハカ</t>
    </rPh>
    <phoneticPr fontId="1"/>
  </si>
  <si>
    <t>・複数の財源を組み合わせ、余裕を持った資金計画にする
・助成金、科研費等に応募し、資金確保に努める</t>
    <rPh sb="1" eb="3">
      <t>フクスウ</t>
    </rPh>
    <rPh sb="4" eb="6">
      <t>ザイゲン</t>
    </rPh>
    <rPh sb="7" eb="8">
      <t>ク</t>
    </rPh>
    <rPh sb="9" eb="10">
      <t>ア</t>
    </rPh>
    <rPh sb="13" eb="15">
      <t>ヨユウ</t>
    </rPh>
    <rPh sb="16" eb="17">
      <t>モ</t>
    </rPh>
    <rPh sb="19" eb="21">
      <t>シキン</t>
    </rPh>
    <rPh sb="21" eb="23">
      <t>ケイカク</t>
    </rPh>
    <rPh sb="28" eb="31">
      <t>ジョセイキン</t>
    </rPh>
    <rPh sb="32" eb="35">
      <t>カケンヒ</t>
    </rPh>
    <rPh sb="35" eb="36">
      <t>トウ</t>
    </rPh>
    <rPh sb="37" eb="39">
      <t>オウボ</t>
    </rPh>
    <rPh sb="41" eb="43">
      <t>シキン</t>
    </rPh>
    <rPh sb="43" eb="45">
      <t>カクホ</t>
    </rPh>
    <rPh sb="46" eb="47">
      <t>ツト</t>
    </rPh>
    <phoneticPr fontId="1"/>
  </si>
  <si>
    <t>・難しいと考えられる部分を事前に識別しておき、頻度高くフォローする</t>
    <rPh sb="1" eb="2">
      <t>ムズカ</t>
    </rPh>
    <rPh sb="5" eb="6">
      <t>カンガ</t>
    </rPh>
    <rPh sb="10" eb="12">
      <t>ブブン</t>
    </rPh>
    <rPh sb="13" eb="15">
      <t>ジゼン</t>
    </rPh>
    <rPh sb="16" eb="18">
      <t>シキベツ</t>
    </rPh>
    <rPh sb="23" eb="25">
      <t>ヒンド</t>
    </rPh>
    <rPh sb="25" eb="26">
      <t>タカ</t>
    </rPh>
    <phoneticPr fontId="4"/>
  </si>
  <si>
    <t>ミッション系装置の開発が難航する</t>
    <rPh sb="5" eb="6">
      <t>ケイ</t>
    </rPh>
    <rPh sb="6" eb="8">
      <t>ソウチ</t>
    </rPh>
    <rPh sb="9" eb="11">
      <t>カイハツ</t>
    </rPh>
    <rPh sb="12" eb="14">
      <t>ナンコウ</t>
    </rPh>
    <phoneticPr fontId="1"/>
  </si>
  <si>
    <t>実証テーマの内容</t>
    <rPh sb="0" eb="2">
      <t>ジッショウ</t>
    </rPh>
    <rPh sb="6" eb="8">
      <t>ナイヨウ</t>
    </rPh>
    <phoneticPr fontId="1"/>
  </si>
  <si>
    <t>実証テーマ概要（数字や文字情報のみで簡潔にわかりやすく記述してください）</t>
    <rPh sb="0" eb="2">
      <t>ジッショウ</t>
    </rPh>
    <rPh sb="5" eb="7">
      <t>ガイヨウ</t>
    </rPh>
    <rPh sb="8" eb="10">
      <t>スウジ</t>
    </rPh>
    <rPh sb="11" eb="13">
      <t>モジ</t>
    </rPh>
    <rPh sb="13" eb="15">
      <t>ジョウホウ</t>
    </rPh>
    <rPh sb="18" eb="20">
      <t>カンケツ</t>
    </rPh>
    <rPh sb="27" eb="29">
      <t>キジュツ</t>
    </rPh>
    <phoneticPr fontId="1"/>
  </si>
  <si>
    <t>3.1.1</t>
    <phoneticPr fontId="4"/>
  </si>
  <si>
    <t>3.1.2</t>
    <phoneticPr fontId="4"/>
  </si>
  <si>
    <t>大電力：太陽電池を多段展開することで必要な発生電力を得る計画
レーザの小型・耐環境性の付与：大学の協力を得て、開発を進めており、EMの試験検証は終了している</t>
    <rPh sb="0" eb="3">
      <t>ダイデンリョク</t>
    </rPh>
    <rPh sb="4" eb="6">
      <t>タイヨウ</t>
    </rPh>
    <rPh sb="6" eb="8">
      <t>デンチ</t>
    </rPh>
    <rPh sb="9" eb="11">
      <t>タダン</t>
    </rPh>
    <rPh sb="11" eb="13">
      <t>テンカイ</t>
    </rPh>
    <rPh sb="18" eb="20">
      <t>ヒツヨウ</t>
    </rPh>
    <rPh sb="21" eb="23">
      <t>ハッセイ</t>
    </rPh>
    <rPh sb="23" eb="25">
      <t>デンリョク</t>
    </rPh>
    <rPh sb="26" eb="27">
      <t>エ</t>
    </rPh>
    <rPh sb="28" eb="30">
      <t>ケイカク</t>
    </rPh>
    <rPh sb="35" eb="37">
      <t>コガタ</t>
    </rPh>
    <rPh sb="38" eb="39">
      <t>タイ</t>
    </rPh>
    <rPh sb="39" eb="41">
      <t>カンキョウ</t>
    </rPh>
    <rPh sb="41" eb="42">
      <t>セイ</t>
    </rPh>
    <rPh sb="43" eb="45">
      <t>フヨ</t>
    </rPh>
    <rPh sb="46" eb="48">
      <t>ダイガク</t>
    </rPh>
    <rPh sb="49" eb="51">
      <t>キョウリョク</t>
    </rPh>
    <rPh sb="52" eb="53">
      <t>エ</t>
    </rPh>
    <rPh sb="55" eb="57">
      <t>カイハツ</t>
    </rPh>
    <rPh sb="58" eb="59">
      <t>スス</t>
    </rPh>
    <rPh sb="67" eb="69">
      <t>シケン</t>
    </rPh>
    <rPh sb="69" eb="71">
      <t>ケンショウ</t>
    </rPh>
    <rPh sb="72" eb="74">
      <t>シュウリョウ</t>
    </rPh>
    <phoneticPr fontId="4"/>
  </si>
  <si>
    <t>ターゲット市場のなかで優位なシェアを獲得できる見込み</t>
  </si>
  <si>
    <t>提案手法・技術が、官と民の挑戦的ミッション・システムの短期開発・低コスト化に資する可能性</t>
    <rPh sb="0" eb="2">
      <t>テイアン</t>
    </rPh>
    <rPh sb="2" eb="4">
      <t>シュホウ</t>
    </rPh>
    <rPh sb="5" eb="7">
      <t>ギジュツ</t>
    </rPh>
    <rPh sb="9" eb="10">
      <t>カン</t>
    </rPh>
    <rPh sb="11" eb="12">
      <t>タミ</t>
    </rPh>
    <rPh sb="13" eb="16">
      <t>チョウセンテキ</t>
    </rPh>
    <rPh sb="27" eb="29">
      <t>タンキ</t>
    </rPh>
    <rPh sb="29" eb="31">
      <t>カイハツ</t>
    </rPh>
    <rPh sb="32" eb="33">
      <t>テイ</t>
    </rPh>
    <rPh sb="36" eb="37">
      <t>カ</t>
    </rPh>
    <rPh sb="38" eb="39">
      <t>シ</t>
    </rPh>
    <rPh sb="41" eb="43">
      <t>カノウ</t>
    </rPh>
    <rPh sb="43" eb="44">
      <t>セイ</t>
    </rPh>
    <phoneticPr fontId="4"/>
  </si>
  <si>
    <t>米国○○社は△△だが、提案テーマは△で総合的に精度が高く、また価格○○社××円に対し、本提案の予定価格は××円</t>
    <rPh sb="0" eb="2">
      <t>ベイコク</t>
    </rPh>
    <rPh sb="4" eb="5">
      <t>シャ</t>
    </rPh>
    <rPh sb="11" eb="13">
      <t>テイアン</t>
    </rPh>
    <rPh sb="19" eb="22">
      <t>ソウゴウテキ</t>
    </rPh>
    <rPh sb="23" eb="25">
      <t>セイド</t>
    </rPh>
    <rPh sb="26" eb="27">
      <t>タカ</t>
    </rPh>
    <rPh sb="31" eb="33">
      <t>カカク</t>
    </rPh>
    <rPh sb="38" eb="39">
      <t>エン</t>
    </rPh>
    <rPh sb="40" eb="41">
      <t>タイ</t>
    </rPh>
    <rPh sb="43" eb="44">
      <t>ホン</t>
    </rPh>
    <rPh sb="44" eb="46">
      <t>テイアン</t>
    </rPh>
    <rPh sb="47" eb="49">
      <t>ヨテイ</t>
    </rPh>
    <rPh sb="49" eb="51">
      <t>カカク</t>
    </rPh>
    <rPh sb="54" eb="55">
      <t>エン</t>
    </rPh>
    <phoneticPr fontId="4"/>
  </si>
  <si>
    <t>○○が無いニッチ市場で、超小型・低コストな△△を販売することで、××中心とした人たちを取り込むことが可能</t>
    <rPh sb="39" eb="40">
      <t>ヒト</t>
    </rPh>
    <rPh sb="43" eb="44">
      <t>ト</t>
    </rPh>
    <rPh sb="45" eb="46">
      <t>コ</t>
    </rPh>
    <rPh sb="50" eb="52">
      <t>カノウ</t>
    </rPh>
    <phoneticPr fontId="4"/>
  </si>
  <si>
    <t>当該ミッションの実証によって、○○を実現し、今後の事業化が可能</t>
    <rPh sb="18" eb="20">
      <t>ジツゲン</t>
    </rPh>
    <rPh sb="22" eb="24">
      <t>コンゴ</t>
    </rPh>
    <rPh sb="25" eb="28">
      <t>ジギョウカ</t>
    </rPh>
    <rPh sb="29" eb="31">
      <t>カノウ</t>
    </rPh>
    <phoneticPr fontId="4"/>
  </si>
  <si>
    <t>本活動は、○○を主体として実施するため、人材の輩出に貢献が可能</t>
    <rPh sb="0" eb="1">
      <t>ホン</t>
    </rPh>
    <rPh sb="1" eb="3">
      <t>カツドウ</t>
    </rPh>
    <rPh sb="8" eb="10">
      <t>シュタイ</t>
    </rPh>
    <rPh sb="13" eb="15">
      <t>ジッシ</t>
    </rPh>
    <rPh sb="20" eb="22">
      <t>ジンザイ</t>
    </rPh>
    <rPh sb="23" eb="25">
      <t>ハイシュツ</t>
    </rPh>
    <rPh sb="26" eb="28">
      <t>コウケン</t>
    </rPh>
    <rPh sb="29" eb="31">
      <t>カノウ</t>
    </rPh>
    <phoneticPr fontId="4"/>
  </si>
  <si>
    <t>・民生部品を使った低コスト化
・設計の工夫による超小型化
・国産市場にない製品の創出</t>
    <rPh sb="1" eb="3">
      <t>ミンセイ</t>
    </rPh>
    <rPh sb="3" eb="5">
      <t>ブヒン</t>
    </rPh>
    <rPh sb="6" eb="7">
      <t>ツカ</t>
    </rPh>
    <rPh sb="9" eb="10">
      <t>テイ</t>
    </rPh>
    <rPh sb="13" eb="14">
      <t>カ</t>
    </rPh>
    <rPh sb="16" eb="18">
      <t>セッケイ</t>
    </rPh>
    <rPh sb="19" eb="21">
      <t>クフウ</t>
    </rPh>
    <rPh sb="24" eb="28">
      <t>チョウコガタカ</t>
    </rPh>
    <rPh sb="30" eb="32">
      <t>コクサン</t>
    </rPh>
    <rPh sb="32" eb="34">
      <t>シジョウ</t>
    </rPh>
    <rPh sb="37" eb="39">
      <t>セイヒン</t>
    </rPh>
    <rPh sb="40" eb="42">
      <t>ソウシュツ</t>
    </rPh>
    <phoneticPr fontId="4"/>
  </si>
  <si>
    <t>データ評価：提案者が観測データ及びテレメトリの解析評価を行う。
利用計画：得られたデータは革新的FPGAのユーザに提供し、革新的FPGAで宇宙用機器を設計する際に資するとともに、軌道上での実績を示すことにより本格利用の基礎を固めることができる。</t>
    <rPh sb="6" eb="9">
      <t>テイアンシャ</t>
    </rPh>
    <rPh sb="10" eb="12">
      <t>カンソク</t>
    </rPh>
    <rPh sb="15" eb="16">
      <t>オヨ</t>
    </rPh>
    <rPh sb="23" eb="25">
      <t>カイセキ</t>
    </rPh>
    <rPh sb="25" eb="27">
      <t>ヒョウカ</t>
    </rPh>
    <rPh sb="28" eb="29">
      <t>オコナ</t>
    </rPh>
    <rPh sb="32" eb="34">
      <t>リヨウ</t>
    </rPh>
    <rPh sb="34" eb="36">
      <t>ケイカク</t>
    </rPh>
    <rPh sb="37" eb="38">
      <t>エ</t>
    </rPh>
    <rPh sb="45" eb="48">
      <t>カクシンテキ</t>
    </rPh>
    <rPh sb="57" eb="59">
      <t>テイキョウ</t>
    </rPh>
    <rPh sb="69" eb="71">
      <t>ウチュウ</t>
    </rPh>
    <rPh sb="71" eb="72">
      <t>ヨウ</t>
    </rPh>
    <rPh sb="72" eb="74">
      <t>キキ</t>
    </rPh>
    <rPh sb="75" eb="77">
      <t>セッケイ</t>
    </rPh>
    <rPh sb="79" eb="80">
      <t>サイ</t>
    </rPh>
    <rPh sb="81" eb="82">
      <t>シ</t>
    </rPh>
    <rPh sb="89" eb="92">
      <t>キドウジョウ</t>
    </rPh>
    <rPh sb="94" eb="96">
      <t>ジッセキ</t>
    </rPh>
    <rPh sb="97" eb="98">
      <t>シメ</t>
    </rPh>
    <rPh sb="104" eb="106">
      <t>ホンカク</t>
    </rPh>
    <rPh sb="106" eb="108">
      <t>リヨウ</t>
    </rPh>
    <rPh sb="109" eb="111">
      <t>キソ</t>
    </rPh>
    <rPh sb="112" eb="113">
      <t>カタ</t>
    </rPh>
    <phoneticPr fontId="1"/>
  </si>
  <si>
    <t>超小型衛星システム</t>
    <rPh sb="0" eb="3">
      <t>チョウコガタ</t>
    </rPh>
    <rPh sb="3" eb="5">
      <t>エイセイ</t>
    </rPh>
    <phoneticPr fontId="4"/>
  </si>
  <si>
    <t>最大○○kg</t>
    <rPh sb="0" eb="2">
      <t>サイダイ</t>
    </rPh>
    <phoneticPr fontId="4"/>
  </si>
  <si>
    <t>サイズを提示すること(最大100cm×100cm×70cm）
キューブサットの場合は、対象外。</t>
    <rPh sb="39" eb="41">
      <t>バアイ</t>
    </rPh>
    <rPh sb="43" eb="45">
      <t>タイショウ</t>
    </rPh>
    <rPh sb="45" eb="46">
      <t>ガイ</t>
    </rPh>
    <phoneticPr fontId="4"/>
  </si>
  <si>
    <t>100kg級衛星、50kg級衛星、キューブサット毎に適切な内容を提案すること</t>
    <rPh sb="5" eb="6">
      <t>キュウ</t>
    </rPh>
    <rPh sb="6" eb="8">
      <t>エイセイ</t>
    </rPh>
    <rPh sb="13" eb="14">
      <t>キュウ</t>
    </rPh>
    <rPh sb="14" eb="16">
      <t>エイセイ</t>
    </rPh>
    <rPh sb="24" eb="25">
      <t>ゴト</t>
    </rPh>
    <rPh sb="26" eb="28">
      <t>テキセツ</t>
    </rPh>
    <rPh sb="29" eb="31">
      <t>ナイヨウ</t>
    </rPh>
    <rPh sb="32" eb="34">
      <t>テイアン</t>
    </rPh>
    <phoneticPr fontId="4"/>
  </si>
  <si>
    <t>100kg級衛星/50kg級衛星の場合はLightband（18.250inch/8inch型）に、キューブサットの場合はE-SSODに適合すること</t>
    <rPh sb="5" eb="6">
      <t>キュウ</t>
    </rPh>
    <rPh sb="6" eb="8">
      <t>エイセイ</t>
    </rPh>
    <rPh sb="13" eb="14">
      <t>キュウ</t>
    </rPh>
    <rPh sb="14" eb="16">
      <t>エイセイ</t>
    </rPh>
    <rPh sb="17" eb="19">
      <t>バアイ</t>
    </rPh>
    <rPh sb="46" eb="47">
      <t>ガタ</t>
    </rPh>
    <rPh sb="58" eb="60">
      <t>バアイ</t>
    </rPh>
    <rPh sb="68" eb="70">
      <t>テキゴウ</t>
    </rPh>
    <phoneticPr fontId="4"/>
  </si>
  <si>
    <t>EM/PFM方式
・システム
EM：機能試験、環境試験（振動、衝撃、熱）、アンテナパターン試験
FM：環境試験（振動、衝撃、熱真空試験）、質量特性試験、磁気試験、電気性能試験
・コンポ（新規開発）
EM：特性試験（電気、温度）、環境試験（振動、熱）、噛み合わせ試験
PFM：特性試験（電気、温度、質量特性）、環境試験（振動、熱、EMC）</t>
    <phoneticPr fontId="4"/>
  </si>
  <si>
    <t>○年よりCanSatの開発を実施。
○年にCubeSat（１U）打上げ実績あり（※※sat)</t>
    <phoneticPr fontId="4"/>
  </si>
  <si>
    <t>部品・コンポーネント・サブシステムの場合は、記入不要です。</t>
    <rPh sb="0" eb="2">
      <t>ブヒン</t>
    </rPh>
    <rPh sb="18" eb="20">
      <t>バアイ</t>
    </rPh>
    <rPh sb="22" eb="24">
      <t>キニュウ</t>
    </rPh>
    <rPh sb="24" eb="26">
      <t>フヨウ</t>
    </rPh>
    <phoneticPr fontId="4"/>
  </si>
  <si>
    <t>部品・コンポーネント・サブシステム毎に適切な内容を提案すること。</t>
    <rPh sb="0" eb="2">
      <t>ブヒン</t>
    </rPh>
    <rPh sb="17" eb="18">
      <t>ゴト</t>
    </rPh>
    <rPh sb="19" eb="21">
      <t>テキセツ</t>
    </rPh>
    <rPh sb="22" eb="24">
      <t>ナイヨウ</t>
    </rPh>
    <rPh sb="25" eb="27">
      <t>テイアン</t>
    </rPh>
    <phoneticPr fontId="4"/>
  </si>
  <si>
    <t>主管制局：※※大学（20XX年○月頃整備完了予定）
副管制局：△△大学（整備済み）</t>
    <phoneticPr fontId="4"/>
  </si>
  <si>
    <t>なし</t>
    <phoneticPr fontId="4"/>
  </si>
  <si>
    <t>×</t>
    <phoneticPr fontId="4"/>
  </si>
  <si>
    <t>3.1.3</t>
    <phoneticPr fontId="4"/>
  </si>
  <si>
    <t>民間衛星・民間事業への貢献について</t>
    <rPh sb="0" eb="2">
      <t>ミンカン</t>
    </rPh>
    <rPh sb="2" eb="4">
      <t>エイセイ</t>
    </rPh>
    <rPh sb="5" eb="7">
      <t>ミンカン</t>
    </rPh>
    <rPh sb="7" eb="9">
      <t>ジギョウ</t>
    </rPh>
    <rPh sb="11" eb="13">
      <t>コウケン</t>
    </rPh>
    <phoneticPr fontId="4"/>
  </si>
  <si>
    <t xml:space="preserve">政府衛星・政府関連衛星への貢献について
</t>
    <rPh sb="0" eb="2">
      <t>セイフ</t>
    </rPh>
    <rPh sb="2" eb="4">
      <t>エイセイ</t>
    </rPh>
    <rPh sb="5" eb="7">
      <t>セイフ</t>
    </rPh>
    <rPh sb="7" eb="9">
      <t>カンレン</t>
    </rPh>
    <rPh sb="9" eb="11">
      <t>エイセイ</t>
    </rPh>
    <rPh sb="13" eb="15">
      <t>コウケン</t>
    </rPh>
    <phoneticPr fontId="4"/>
  </si>
  <si>
    <t>軌道上実証を行うことで、○○の市場展開が見込める</t>
    <rPh sb="0" eb="3">
      <t>キドウジョウ</t>
    </rPh>
    <rPh sb="3" eb="5">
      <t>ジッショウ</t>
    </rPh>
    <rPh sb="6" eb="7">
      <t>オコナ</t>
    </rPh>
    <rPh sb="15" eb="17">
      <t>シジョウ</t>
    </rPh>
    <rPh sb="17" eb="19">
      <t>テンカイ</t>
    </rPh>
    <rPh sb="20" eb="22">
      <t>ミコ</t>
    </rPh>
    <phoneticPr fontId="4"/>
  </si>
  <si>
    <t>○○の需要に基づき、市場参入が可能</t>
    <rPh sb="3" eb="5">
      <t>ジュヨウ</t>
    </rPh>
    <rPh sb="6" eb="7">
      <t>モト</t>
    </rPh>
    <rPh sb="10" eb="12">
      <t>シジョウ</t>
    </rPh>
    <rPh sb="12" eb="14">
      <t>サンニュウ</t>
    </rPh>
    <rPh sb="15" eb="17">
      <t>カノウ</t>
    </rPh>
    <phoneticPr fontId="4"/>
  </si>
  <si>
    <t>△△技術は、政府衛星・政府関連衛星にも資する技術である</t>
    <rPh sb="2" eb="4">
      <t>ギジュツ</t>
    </rPh>
    <rPh sb="6" eb="8">
      <t>セイフ</t>
    </rPh>
    <rPh sb="8" eb="10">
      <t>エイセイ</t>
    </rPh>
    <rPh sb="11" eb="13">
      <t>セイフ</t>
    </rPh>
    <rPh sb="13" eb="15">
      <t>カンレン</t>
    </rPh>
    <rPh sb="15" eb="17">
      <t>エイセイ</t>
    </rPh>
    <rPh sb="19" eb="20">
      <t>シ</t>
    </rPh>
    <rPh sb="22" eb="24">
      <t>ギジュツ</t>
    </rPh>
    <phoneticPr fontId="4"/>
  </si>
  <si>
    <t>今後、政府衛星・政府関連衛星を開発する際に、○○を応用することができ、貢献が可能</t>
    <rPh sb="0" eb="2">
      <t>コンゴ</t>
    </rPh>
    <rPh sb="3" eb="5">
      <t>セイフ</t>
    </rPh>
    <rPh sb="5" eb="7">
      <t>エイセイ</t>
    </rPh>
    <rPh sb="8" eb="10">
      <t>セイフ</t>
    </rPh>
    <rPh sb="10" eb="12">
      <t>カンレン</t>
    </rPh>
    <rPh sb="12" eb="14">
      <t>エイセイ</t>
    </rPh>
    <rPh sb="15" eb="17">
      <t>カイハツ</t>
    </rPh>
    <rPh sb="19" eb="20">
      <t>サイ</t>
    </rPh>
    <rPh sb="25" eb="27">
      <t>オウヨウ</t>
    </rPh>
    <rPh sb="35" eb="37">
      <t>コウケン</t>
    </rPh>
    <rPh sb="38" eb="40">
      <t>カノウ</t>
    </rPh>
    <phoneticPr fontId="4"/>
  </si>
  <si>
    <t>部品・コンポーネント・サブシステムの場合は、「インターフェース条件書」をご確認の上、別途「適合性確認シート」にご記入ください。</t>
    <rPh sb="0" eb="2">
      <t>ブヒン</t>
    </rPh>
    <rPh sb="18" eb="20">
      <t>バアイ</t>
    </rPh>
    <rPh sb="31" eb="33">
      <t>ジョウケン</t>
    </rPh>
    <rPh sb="33" eb="34">
      <t>ショ</t>
    </rPh>
    <rPh sb="37" eb="39">
      <t>カクニン</t>
    </rPh>
    <rPh sb="40" eb="41">
      <t>ウエ</t>
    </rPh>
    <rPh sb="42" eb="44">
      <t>ベット</t>
    </rPh>
    <rPh sb="45" eb="48">
      <t>テキゴウセイ</t>
    </rPh>
    <rPh sb="48" eb="50">
      <t>カクニン</t>
    </rPh>
    <rPh sb="56" eb="58">
      <t>キニュウ</t>
    </rPh>
    <phoneticPr fontId="4"/>
  </si>
  <si>
    <t>初期チェックアウト：打上げ後1～3か月間、ベースライン機能確認
定常運用：　打上げ後1年、ずっと電源ONにしてデータ取得
後期運用：　希望なし</t>
    <rPh sb="38" eb="40">
      <t>ウチア</t>
    </rPh>
    <rPh sb="41" eb="42">
      <t>ゴ</t>
    </rPh>
    <rPh sb="43" eb="44">
      <t>ネン</t>
    </rPh>
    <rPh sb="58" eb="60">
      <t>シュトク</t>
    </rPh>
    <rPh sb="61" eb="63">
      <t>コウキ</t>
    </rPh>
    <rPh sb="63" eb="65">
      <t>ウンヨウ</t>
    </rPh>
    <rPh sb="67" eb="69">
      <t>キボウ</t>
    </rPh>
    <phoneticPr fontId="1"/>
  </si>
  <si>
    <t>①革新的FPGAのトータルドーズ耐性の評価：100krad以上のTIDでも正常動作（ミニマムサクセス）
②革新的FPGAのシングルイベント耐性の評価：いかなるシングルイベントも発生しない（フルサクセス）
③革新的FPGAの軌道上回路評価：軌道上の位置によらず、書換可能であること（フルサクセス）
④革新的FPGAの動作検証：軌道上で長期間（1年間）安定動作すること（エクストラサクセス）</t>
    <rPh sb="111" eb="113">
      <t>キドウ</t>
    </rPh>
    <rPh sb="113" eb="114">
      <t>ジョウ</t>
    </rPh>
    <rPh sb="114" eb="116">
      <t>カイロ</t>
    </rPh>
    <rPh sb="116" eb="118">
      <t>ヒョウカ</t>
    </rPh>
    <rPh sb="119" eb="122">
      <t>キドウジョウ</t>
    </rPh>
    <rPh sb="123" eb="125">
      <t>イチ</t>
    </rPh>
    <rPh sb="130" eb="132">
      <t>カキカエ</t>
    </rPh>
    <rPh sb="132" eb="134">
      <t>カノウ</t>
    </rPh>
    <rPh sb="157" eb="159">
      <t>ドウサ</t>
    </rPh>
    <rPh sb="159" eb="161">
      <t>ケンショウ</t>
    </rPh>
    <rPh sb="162" eb="165">
      <t>キドウジョウ</t>
    </rPh>
    <rPh sb="166" eb="168">
      <t>チョウキ</t>
    </rPh>
    <rPh sb="168" eb="169">
      <t>カン</t>
    </rPh>
    <rPh sb="171" eb="173">
      <t>ネンカン</t>
    </rPh>
    <rPh sb="174" eb="176">
      <t>アンテイ</t>
    </rPh>
    <rPh sb="176" eb="178">
      <t>ドウサ</t>
    </rPh>
    <phoneticPr fontId="1"/>
  </si>
  <si>
    <t>EMを用いてロケット打ち上げ環境条件における振動試験、熱真空試験にて検証済み</t>
    <rPh sb="3" eb="4">
      <t>モチ</t>
    </rPh>
    <rPh sb="10" eb="11">
      <t>ウ</t>
    </rPh>
    <rPh sb="12" eb="13">
      <t>ア</t>
    </rPh>
    <rPh sb="14" eb="16">
      <t>カンキョウ</t>
    </rPh>
    <rPh sb="16" eb="18">
      <t>ジョウケン</t>
    </rPh>
    <rPh sb="22" eb="24">
      <t>シンドウ</t>
    </rPh>
    <rPh sb="24" eb="26">
      <t>シケン</t>
    </rPh>
    <rPh sb="27" eb="28">
      <t>ネツ</t>
    </rPh>
    <rPh sb="28" eb="30">
      <t>シンクウ</t>
    </rPh>
    <rPh sb="30" eb="32">
      <t>シケン</t>
    </rPh>
    <rPh sb="34" eb="36">
      <t>ケンショウ</t>
    </rPh>
    <rPh sb="36" eb="37">
      <t>ズ</t>
    </rPh>
    <phoneticPr fontId="4"/>
  </si>
  <si>
    <t>当大学の研究員が対象デブリ(SDS-1を想定)の画像解析及びレーザ照射後のTLEによる軌道高度落下トレンドを解析し、出力レーザと軌道落下高度の関係を導く。得られた結果は商用衛星にフィードバックする。</t>
    <rPh sb="1" eb="3">
      <t>ダイガク</t>
    </rPh>
    <rPh sb="76" eb="77">
      <t>エ</t>
    </rPh>
    <rPh sb="80" eb="82">
      <t>ケッカ</t>
    </rPh>
    <rPh sb="83" eb="85">
      <t>ショウヨウ</t>
    </rPh>
    <rPh sb="85" eb="87">
      <t>エイセイ</t>
    </rPh>
    <phoneticPr fontId="4"/>
  </si>
  <si>
    <t>1.非協力接近
目標：対象デブリに接近し、撮像する（ミニマムサクセス）
2.対象デブリにレーザを照射
目標：レーザが対象デブリに照射されたことを光学観測により、確認（フルサクセス）
3.デブリのデオービット
対象デブリの軌道が降下したことをレンジングにより確認（エクストラサクセス）</t>
    <rPh sb="2" eb="5">
      <t>ヒキョウリョク</t>
    </rPh>
    <rPh sb="5" eb="7">
      <t>セッキン</t>
    </rPh>
    <rPh sb="8" eb="10">
      <t>モクヒョウ</t>
    </rPh>
    <rPh sb="11" eb="13">
      <t>タイショウ</t>
    </rPh>
    <rPh sb="17" eb="19">
      <t>セッキン</t>
    </rPh>
    <rPh sb="21" eb="23">
      <t>サツゾウ</t>
    </rPh>
    <rPh sb="38" eb="40">
      <t>タイショウ</t>
    </rPh>
    <rPh sb="48" eb="50">
      <t>ショウシャ</t>
    </rPh>
    <rPh sb="51" eb="53">
      <t>モクヒョウ</t>
    </rPh>
    <rPh sb="58" eb="60">
      <t>タイショウ</t>
    </rPh>
    <rPh sb="64" eb="66">
      <t>ショウシャ</t>
    </rPh>
    <rPh sb="72" eb="76">
      <t>コウガクカンソク</t>
    </rPh>
    <rPh sb="80" eb="82">
      <t>カクニン</t>
    </rPh>
    <rPh sb="104" eb="106">
      <t>タイショウ</t>
    </rPh>
    <rPh sb="110" eb="112">
      <t>キドウ</t>
    </rPh>
    <rPh sb="113" eb="115">
      <t>コウカ</t>
    </rPh>
    <rPh sb="128" eb="130">
      <t>カクニン</t>
    </rPh>
    <phoneticPr fontId="4"/>
  </si>
  <si>
    <t>質量を提示すること
（最大：100kg以下）</t>
    <phoneticPr fontId="4"/>
  </si>
  <si>
    <t>要望により、応えられない可能性もあります。</t>
    <phoneticPr fontId="4"/>
  </si>
  <si>
    <t>清浄度・湿度管理などが必要であればご記入ください。</t>
    <rPh sb="18" eb="20">
      <t>キニュウ</t>
    </rPh>
    <phoneticPr fontId="4"/>
  </si>
  <si>
    <t>20XX年X月～20XX年X月　BBM製作・試験
20XX年X月～20XX年X月　EM製作
20XX年X月～20XX年X月　EM各種試験
20XX年X月～20XX年X月　最終設計
20XX年X月～20XX年X月　FM製作
20XX年X月～20XX年X月　FM各種試験
20XX年X月以降　引き渡し可能</t>
    <rPh sb="138" eb="139">
      <t>ネン</t>
    </rPh>
    <rPh sb="140" eb="141">
      <t>ガツ</t>
    </rPh>
    <rPh sb="141" eb="143">
      <t>イコウ</t>
    </rPh>
    <rPh sb="144" eb="145">
      <t>ヒ</t>
    </rPh>
    <rPh sb="146" eb="147">
      <t>ワタ</t>
    </rPh>
    <rPh sb="148" eb="150">
      <t>カノウ</t>
    </rPh>
    <phoneticPr fontId="4"/>
  </si>
  <si>
    <t>・設計、EM試験まで完了
・～20XX/X 放射線試験（PFM回路で使用する電子部品）
・20XX/X～X PFM設計、製作
・20XX/X～ PFM電気試験、振動試験、熱真空試験
（EMは20XX/X以降、FMは20XX/X以降、引き渡し可能）</t>
    <rPh sb="1" eb="3">
      <t>セッケイ</t>
    </rPh>
    <rPh sb="6" eb="8">
      <t>シケン</t>
    </rPh>
    <rPh sb="10" eb="12">
      <t>カンリョウ</t>
    </rPh>
    <rPh sb="22" eb="25">
      <t>ホウシャセン</t>
    </rPh>
    <rPh sb="25" eb="27">
      <t>シケン</t>
    </rPh>
    <rPh sb="31" eb="33">
      <t>カイロ</t>
    </rPh>
    <rPh sb="34" eb="36">
      <t>シヨウ</t>
    </rPh>
    <rPh sb="38" eb="40">
      <t>デンシ</t>
    </rPh>
    <rPh sb="40" eb="42">
      <t>ブヒン</t>
    </rPh>
    <rPh sb="57" eb="59">
      <t>セッケイ</t>
    </rPh>
    <rPh sb="60" eb="62">
      <t>セイサク</t>
    </rPh>
    <rPh sb="75" eb="77">
      <t>デンキ</t>
    </rPh>
    <rPh sb="77" eb="79">
      <t>シケン</t>
    </rPh>
    <rPh sb="80" eb="82">
      <t>シンドウ</t>
    </rPh>
    <rPh sb="82" eb="84">
      <t>シケン</t>
    </rPh>
    <rPh sb="85" eb="86">
      <t>ネツ</t>
    </rPh>
    <rPh sb="86" eb="88">
      <t>シンクウ</t>
    </rPh>
    <rPh sb="88" eb="90">
      <t>シケン</t>
    </rPh>
    <rPh sb="113" eb="115">
      <t>イコウ</t>
    </rPh>
    <phoneticPr fontId="4"/>
  </si>
  <si>
    <t>PFM相当品まで開発は完了しており、フライト品として提供する際の提供形態への対応のみが課題となっている</t>
    <rPh sb="3" eb="5">
      <t>ソウトウ</t>
    </rPh>
    <rPh sb="5" eb="6">
      <t>ヒン</t>
    </rPh>
    <rPh sb="8" eb="10">
      <t>カイハツ</t>
    </rPh>
    <rPh sb="11" eb="13">
      <t>カンリョウ</t>
    </rPh>
    <rPh sb="22" eb="23">
      <t>ヒン</t>
    </rPh>
    <rPh sb="26" eb="28">
      <t>テイキョウ</t>
    </rPh>
    <rPh sb="30" eb="31">
      <t>サイ</t>
    </rPh>
    <rPh sb="32" eb="34">
      <t>テイキョウ</t>
    </rPh>
    <rPh sb="34" eb="36">
      <t>ケイタイ</t>
    </rPh>
    <rPh sb="38" eb="40">
      <t>タイオウ</t>
    </rPh>
    <rPh sb="43" eb="45">
      <t>カダイ</t>
    </rPh>
    <phoneticPr fontId="1"/>
  </si>
  <si>
    <t>FPGA素子は開発済み。各種環境試験も実施済み</t>
    <phoneticPr fontId="4"/>
  </si>
  <si>
    <t>従来の宇宙用FPGAとは全く異なるアプローチで設計・製造した革新的FPGAの耐宇宙環境性能を評価し、宇宙空間での使用に耐えうることを実証することで、宇宙電子部品界に革命を起こす</t>
    <phoneticPr fontId="4"/>
  </si>
  <si>
    <t>TRLの判断根拠を記入してください。</t>
    <rPh sb="4" eb="6">
      <t>ハンダン</t>
    </rPh>
    <rPh sb="6" eb="8">
      <t>コンキョ</t>
    </rPh>
    <rPh sb="9" eb="11">
      <t>キニュウ</t>
    </rPh>
    <phoneticPr fontId="4"/>
  </si>
  <si>
    <t>インパクトを根拠を含めて、定量的に記述してください。
必要に応じて別添資料（フリーフォーマット）に具体的な説明を記載してください。</t>
    <rPh sb="6" eb="8">
      <t>コンキョ</t>
    </rPh>
    <rPh sb="9" eb="10">
      <t>フク</t>
    </rPh>
    <rPh sb="13" eb="16">
      <t>テイリョウテキ</t>
    </rPh>
    <rPh sb="17" eb="19">
      <t>キジュツ</t>
    </rPh>
    <phoneticPr fontId="4"/>
  </si>
  <si>
    <t>実証テーマが、民間衛星・民間事業に資する際の内容について記述してください。</t>
    <rPh sb="28" eb="30">
      <t>キジュツ</t>
    </rPh>
    <phoneticPr fontId="4"/>
  </si>
  <si>
    <t>実証テーマが、政府衛星・政府関連衛星に資する際の内容について記述してください。</t>
    <rPh sb="7" eb="9">
      <t>セイフ</t>
    </rPh>
    <rPh sb="9" eb="11">
      <t>エイセイ</t>
    </rPh>
    <rPh sb="12" eb="14">
      <t>セイフ</t>
    </rPh>
    <rPh sb="14" eb="16">
      <t>カンレン</t>
    </rPh>
    <rPh sb="16" eb="18">
      <t>エイセイ</t>
    </rPh>
    <rPh sb="30" eb="32">
      <t>キジュツ</t>
    </rPh>
    <phoneticPr fontId="4"/>
  </si>
  <si>
    <t>実証するテーマの概要及び機能・性能を記述してください。
必要に応じて別添資料（フリーフォーマット）に具体的な説明を記載してください。</t>
    <rPh sb="57" eb="59">
      <t>キサイ</t>
    </rPh>
    <phoneticPr fontId="4"/>
  </si>
  <si>
    <t>本可能性の根拠を記述してください。
必要に応じて別添資料（フリーフォーマット）に具体的な説明を記載してください。</t>
    <rPh sb="0" eb="1">
      <t>ホン</t>
    </rPh>
    <rPh sb="1" eb="4">
      <t>カノウセイ</t>
    </rPh>
    <rPh sb="5" eb="7">
      <t>コンキョ</t>
    </rPh>
    <rPh sb="18" eb="20">
      <t>ヒツヨウ</t>
    </rPh>
    <rPh sb="21" eb="22">
      <t>オウ</t>
    </rPh>
    <rPh sb="24" eb="26">
      <t>ベッテン</t>
    </rPh>
    <rPh sb="26" eb="28">
      <t>シリョウ</t>
    </rPh>
    <rPh sb="40" eb="43">
      <t>グタイテキ</t>
    </rPh>
    <rPh sb="44" eb="46">
      <t>セツメイ</t>
    </rPh>
    <rPh sb="47" eb="49">
      <t>キサイ</t>
    </rPh>
    <phoneticPr fontId="1"/>
  </si>
  <si>
    <t>どのような人たちを取り込むことが出来るかを記述してください。
必要に応じて別添資料（フリーフォーマット）に具体的な説明を記載してください。</t>
    <rPh sb="5" eb="6">
      <t>ヒト</t>
    </rPh>
    <rPh sb="9" eb="10">
      <t>ト</t>
    </rPh>
    <rPh sb="11" eb="12">
      <t>コ</t>
    </rPh>
    <rPh sb="16" eb="18">
      <t>デキ</t>
    </rPh>
    <phoneticPr fontId="4"/>
  </si>
  <si>
    <t>同様の課題に挑む、海外などのライバルとの動向・戦略との比較、およびそれらと差別化できる理由を記述してください。
必要に応じて別添資料（フリーフォーマット）に具体的な説明を記載してください。</t>
    <phoneticPr fontId="1"/>
  </si>
  <si>
    <t>どのような点で、斬新性やチャレンジ性を有しているか（当該分野における本提案の学術的・工学的または事業的な斬新性）を記述してください。
必要に応じて別添資料（フリーフォーマット）に具体的な説明を記載してください。</t>
    <phoneticPr fontId="4"/>
  </si>
  <si>
    <t>どのように人材輩出に貢献できるかを記述してください。
必要に応じて別添資料（フリーフォーマット）に具体的な説明を記載してください。</t>
    <rPh sb="5" eb="7">
      <t>ジンザイ</t>
    </rPh>
    <rPh sb="7" eb="9">
      <t>ハイシュツ</t>
    </rPh>
    <rPh sb="10" eb="12">
      <t>コウケン</t>
    </rPh>
    <phoneticPr fontId="4"/>
  </si>
  <si>
    <t>具体的な今後の事業プラン案を記述してください。
必要に応じて別添資料（フリーフォーマット）に具体的な説明を記載してください。</t>
    <rPh sb="0" eb="3">
      <t>グタイテキ</t>
    </rPh>
    <rPh sb="4" eb="6">
      <t>コンゴ</t>
    </rPh>
    <rPh sb="7" eb="9">
      <t>ジギョウ</t>
    </rPh>
    <rPh sb="12" eb="13">
      <t>アン</t>
    </rPh>
    <rPh sb="14" eb="16">
      <t>キジュツ</t>
    </rPh>
    <phoneticPr fontId="1"/>
  </si>
  <si>
    <t>イノベーション創出に向けた今後のプランを記述してください。
必要に応じて別添資料（フリーフォーマット）に具体的な説明を記載してください。</t>
    <rPh sb="7" eb="9">
      <t>ソウシュツ</t>
    </rPh>
    <rPh sb="10" eb="11">
      <t>ム</t>
    </rPh>
    <rPh sb="13" eb="15">
      <t>コンゴ</t>
    </rPh>
    <rPh sb="20" eb="22">
      <t>キジュツ</t>
    </rPh>
    <phoneticPr fontId="4"/>
  </si>
  <si>
    <t>継続的な活性化の実現に向けた計画等を記述してください。
必要に応じて別添資料（フリーフォーマット）に具体的な説明を記載してください。</t>
    <rPh sb="0" eb="3">
      <t>ケイゾクテキ</t>
    </rPh>
    <rPh sb="4" eb="7">
      <t>カッセイカ</t>
    </rPh>
    <rPh sb="8" eb="10">
      <t>ジツゲン</t>
    </rPh>
    <rPh sb="11" eb="12">
      <t>ム</t>
    </rPh>
    <rPh sb="14" eb="16">
      <t>ケイカク</t>
    </rPh>
    <rPh sb="16" eb="17">
      <t>トウ</t>
    </rPh>
    <rPh sb="18" eb="20">
      <t>キジュツ</t>
    </rPh>
    <phoneticPr fontId="4"/>
  </si>
  <si>
    <t>今後の実用化に向けた計画を記述してください。
必要に応じて別添資料（フリーフォーマット）に具体的な説明を記載してください。</t>
    <rPh sb="0" eb="2">
      <t>コンゴ</t>
    </rPh>
    <rPh sb="3" eb="6">
      <t>ジツヨウカ</t>
    </rPh>
    <rPh sb="7" eb="8">
      <t>ム</t>
    </rPh>
    <rPh sb="10" eb="12">
      <t>ケイカク</t>
    </rPh>
    <rPh sb="13" eb="15">
      <t>キジュツ</t>
    </rPh>
    <phoneticPr fontId="4"/>
  </si>
  <si>
    <t>実証するテーマの概要として、特に軌道上での実証する内容について記述してください。</t>
    <rPh sb="8" eb="10">
      <t>ガイヨウ</t>
    </rPh>
    <rPh sb="14" eb="15">
      <t>トク</t>
    </rPh>
    <rPh sb="16" eb="19">
      <t>キドウジョウ</t>
    </rPh>
    <rPh sb="21" eb="23">
      <t>ジッショウ</t>
    </rPh>
    <rPh sb="25" eb="27">
      <t>ナイヨウ</t>
    </rPh>
    <rPh sb="31" eb="33">
      <t>キジュツ</t>
    </rPh>
    <phoneticPr fontId="4"/>
  </si>
  <si>
    <t>別添資料参照</t>
    <rPh sb="0" eb="2">
      <t>ベッテン</t>
    </rPh>
    <rPh sb="2" eb="4">
      <t>シリョウ</t>
    </rPh>
    <rPh sb="4" eb="6">
      <t>サンショウ</t>
    </rPh>
    <phoneticPr fontId="4"/>
  </si>
  <si>
    <t>本提案の実現により、デブリ除去システムが確立できるので、国際的なデブリ除去衛星市場で独占的なシェアを獲得できる。詳細は別添資料参照。</t>
    <rPh sb="0" eb="1">
      <t>ホン</t>
    </rPh>
    <rPh sb="1" eb="3">
      <t>テイアン</t>
    </rPh>
    <rPh sb="4" eb="6">
      <t>ジツゲン</t>
    </rPh>
    <rPh sb="13" eb="15">
      <t>ジョキョ</t>
    </rPh>
    <rPh sb="20" eb="22">
      <t>カクリツ</t>
    </rPh>
    <rPh sb="28" eb="31">
      <t>コクサイテキ</t>
    </rPh>
    <rPh sb="35" eb="37">
      <t>ジョキョ</t>
    </rPh>
    <rPh sb="37" eb="41">
      <t>エイセイシジョウ</t>
    </rPh>
    <rPh sb="42" eb="45">
      <t>ドクセンテキ</t>
    </rPh>
    <rPh sb="50" eb="52">
      <t>カクトク</t>
    </rPh>
    <rPh sb="56" eb="58">
      <t>ショウサイ</t>
    </rPh>
    <rPh sb="59" eb="61">
      <t>ベッテン</t>
    </rPh>
    <rPh sb="61" eb="63">
      <t>シリョウ</t>
    </rPh>
    <rPh sb="63" eb="65">
      <t>サンショウ</t>
    </rPh>
    <phoneticPr fontId="4"/>
  </si>
  <si>
    <t>本FPGAは従来品より性能アップかつコストの大幅減が可能であり、衛星内部の部品を置き換えることで電子回路の大幅なコスト減が達成可能。これにより衛星のトータルコストも下がり、本FPGAを採用した衛星は市場競争力が格段にアップする。詳細は別添資料を参照。</t>
    <rPh sb="117" eb="119">
      <t>ベッテン</t>
    </rPh>
    <rPh sb="119" eb="121">
      <t>シリョウ</t>
    </rPh>
    <phoneticPr fontId="4"/>
  </si>
  <si>
    <t>Lightband〇〇inch型に適合</t>
    <rPh sb="15" eb="16">
      <t>ガタ</t>
    </rPh>
    <rPh sb="17" eb="19">
      <t>テキゴウ</t>
    </rPh>
    <phoneticPr fontId="4"/>
  </si>
  <si>
    <t>具体的なサクセスクライテリアを設定できる場合は、サクセスクライテリアを記載してください。</t>
    <rPh sb="0" eb="3">
      <t>グタイテキ</t>
    </rPh>
    <rPh sb="15" eb="17">
      <t>セッテイ</t>
    </rPh>
    <rPh sb="20" eb="22">
      <t>バアイ</t>
    </rPh>
    <rPh sb="35" eb="37">
      <t>キサイ</t>
    </rPh>
    <phoneticPr fontId="4"/>
  </si>
  <si>
    <t>実証テーマの動作確認からデータ利用までの実証計画運用フェーズの定義、期間、実施内容を記載してください。</t>
    <rPh sb="24" eb="26">
      <t>ウンヨウ</t>
    </rPh>
    <rPh sb="31" eb="33">
      <t>テイギ</t>
    </rPh>
    <rPh sb="42" eb="44">
      <t>キサイ</t>
    </rPh>
    <phoneticPr fontId="1"/>
  </si>
  <si>
    <t>募集課題を達成するために、得られたデータをどのように評価・利用するか、またその評価体制はどうなっているかを記載してください。</t>
    <rPh sb="53" eb="55">
      <t>キサイ</t>
    </rPh>
    <phoneticPr fontId="4"/>
  </si>
  <si>
    <t>具体的な事業プランがある場合は記載してください。</t>
    <rPh sb="0" eb="3">
      <t>グタイテキ</t>
    </rPh>
    <rPh sb="4" eb="6">
      <t>ジギョウ</t>
    </rPh>
    <rPh sb="12" eb="14">
      <t>バアイ</t>
    </rPh>
    <rPh sb="15" eb="17">
      <t>キサイ</t>
    </rPh>
    <phoneticPr fontId="4"/>
  </si>
  <si>
    <t>どこが課題として残っているのか、その課題を乗り越える計画を記載してください。
必要に応じて別添資料（フリーフォーマット）に具体的な説明を記載してください。</t>
    <rPh sb="26" eb="28">
      <t>ケイカク</t>
    </rPh>
    <rPh sb="29" eb="31">
      <t>キサイ</t>
    </rPh>
    <phoneticPr fontId="1"/>
  </si>
  <si>
    <t>どこが課題として残っているのか、その課題を乗り越える計画を記載してください。
必要に応じて別添資料（フリーフォーマット）に具体的な説明を記載してください。</t>
    <rPh sb="29" eb="31">
      <t>キサイ</t>
    </rPh>
    <rPh sb="39" eb="41">
      <t>ヒツヨウ</t>
    </rPh>
    <rPh sb="42" eb="43">
      <t>オウ</t>
    </rPh>
    <rPh sb="68" eb="70">
      <t>キサイ</t>
    </rPh>
    <phoneticPr fontId="1"/>
  </si>
  <si>
    <t>計画全体の資金規模（開発の各項目に係る費用の試算）を記載して下さい。</t>
    <rPh sb="26" eb="28">
      <t>キサイ</t>
    </rPh>
    <rPh sb="30" eb="31">
      <t>クダ</t>
    </rPh>
    <phoneticPr fontId="4"/>
  </si>
  <si>
    <t>規模・役割分担・関係会社／大学等、開発及び運用を実施する体制がわかるように記載してください。共同提案者がいれば、この項目に記載してください。</t>
    <rPh sb="17" eb="19">
      <t>カイハツ</t>
    </rPh>
    <rPh sb="19" eb="20">
      <t>オヨ</t>
    </rPh>
    <rPh sb="21" eb="23">
      <t>ウンヨウ</t>
    </rPh>
    <rPh sb="24" eb="26">
      <t>ジッシ</t>
    </rPh>
    <rPh sb="28" eb="30">
      <t>タイセイ</t>
    </rPh>
    <rPh sb="37" eb="39">
      <t>キサイ</t>
    </rPh>
    <rPh sb="46" eb="51">
      <t>キョウドウテイアンシャ</t>
    </rPh>
    <rPh sb="58" eb="60">
      <t>コウモク</t>
    </rPh>
    <rPh sb="61" eb="63">
      <t>キサイ</t>
    </rPh>
    <phoneticPr fontId="4"/>
  </si>
  <si>
    <t>安全設計の方針を記載してください。
参考：JMR-001 システム安全標準
http://sma.jaxa.jp/TechDoc/Docs/JAXA-JMR-001B_N1.pdf</t>
    <phoneticPr fontId="4"/>
  </si>
  <si>
    <t>実証テーマの開発・運用にあたって、予測される主要なリスクを識別して、その発生確率及びミッション達成に関する影響度、対策を記述してください。</t>
    <phoneticPr fontId="4"/>
  </si>
  <si>
    <t>地上局設備の整備計画を記載してください。</t>
    <rPh sb="11" eb="13">
      <t>キサイ</t>
    </rPh>
    <phoneticPr fontId="4"/>
  </si>
  <si>
    <t>周波数免許取得の計画及び現状を記述してください。</t>
    <phoneticPr fontId="4"/>
  </si>
  <si>
    <t>有であれば、使用予定の推進薬の種類と推薬量を記載してください。</t>
    <phoneticPr fontId="4"/>
  </si>
  <si>
    <t>○or×で回答してください。</t>
    <phoneticPr fontId="4"/>
  </si>
  <si>
    <t>打上げ後、分離前に部品・コンポーネント・サブシステムの起動の要否</t>
    <rPh sb="9" eb="11">
      <t>ブヒン</t>
    </rPh>
    <phoneticPr fontId="2"/>
  </si>
  <si>
    <t>打上げ時は電源オフであること(コールドロンチ)が前提です。
要の場合は、その内容を記述してください。
推進系搭載の場合は安全の観点からモニタ要求が出される場合があり、ホットロンチになる可能性もあります。</t>
    <rPh sb="24" eb="26">
      <t>ゼンテイ</t>
    </rPh>
    <rPh sb="77" eb="79">
      <t>バアイ</t>
    </rPh>
    <phoneticPr fontId="4"/>
  </si>
  <si>
    <t>打上げ時は電源オフであること(コールドロンチ)が前提です。
要の場合は、その内容を記述してください。</t>
    <rPh sb="24" eb="26">
      <t>ゼンテイ</t>
    </rPh>
    <phoneticPr fontId="4"/>
  </si>
  <si>
    <t>射場設備への要望，衛星分離への要求(スピンアップ、チップオフレート等)などを想定しています。
要望により、応えられない可能性もあります。</t>
    <phoneticPr fontId="4"/>
  </si>
  <si>
    <t>○or×で回答してください。
○であれば、使用用途、使用予定の毒物、爆発物等の種類、量を記載してください。</t>
    <rPh sb="44" eb="46">
      <t>キサイ</t>
    </rPh>
    <phoneticPr fontId="1"/>
  </si>
  <si>
    <t>③ 目的[C]に対応する実証テーマ：これまで世界で行われていない新たな宇宙利用ビジネス構想により、市場を新たに創造する、または、それにより国内の宇宙産業の活性化につながる可能性のある技術・コンセプトの実証</t>
    <phoneticPr fontId="4"/>
  </si>
  <si>
    <t>④ 目的[D]に対応する実証テーマ：挑戦的ミッション／システムの搭載を通した政府衛星・政府関連衛星の短期開発・低コスト化と高度化を実現するためのフレキシブルな衛星開発手法や革新的なミッション／システム技術の実証</t>
    <phoneticPr fontId="4"/>
  </si>
  <si>
    <t>インターフェース条件（基礎点）</t>
    <rPh sb="8" eb="10">
      <t>ジョウケン</t>
    </rPh>
    <phoneticPr fontId="1"/>
  </si>
  <si>
    <t>実証テーマ公募における搭載I/F条件に適合すること。</t>
    <rPh sb="0" eb="2">
      <t>ジッショウ</t>
    </rPh>
    <rPh sb="5" eb="7">
      <t>コウボ</t>
    </rPh>
    <rPh sb="11" eb="13">
      <t>トウサイ</t>
    </rPh>
    <rPh sb="16" eb="18">
      <t>ジョウケン</t>
    </rPh>
    <rPh sb="19" eb="21">
      <t>テキゴウ</t>
    </rPh>
    <phoneticPr fontId="4"/>
  </si>
  <si>
    <t>開発管理(基礎点)</t>
    <rPh sb="0" eb="2">
      <t>カイハツ</t>
    </rPh>
    <rPh sb="2" eb="4">
      <t>カンリ</t>
    </rPh>
    <rPh sb="5" eb="7">
      <t>キソ</t>
    </rPh>
    <rPh sb="7" eb="8">
      <t>テン</t>
    </rPh>
    <phoneticPr fontId="1"/>
  </si>
  <si>
    <t>・衛星-地上間通信帯域 {Hz}
⇒衛星－地上間のコマンド/テレメトリ通信で使用する周波数の範囲
・衛星-地上間通信レート[bps]
・衛星-地上間通信変調方式</t>
    <rPh sb="1" eb="3">
      <t>エイセイ</t>
    </rPh>
    <rPh sb="4" eb="6">
      <t>チジョウ</t>
    </rPh>
    <rPh sb="6" eb="7">
      <t>カン</t>
    </rPh>
    <rPh sb="7" eb="9">
      <t>ツウシン</t>
    </rPh>
    <rPh sb="9" eb="11">
      <t>タイイキ</t>
    </rPh>
    <rPh sb="18" eb="20">
      <t>エイセイ</t>
    </rPh>
    <rPh sb="21" eb="23">
      <t>チジョウ</t>
    </rPh>
    <rPh sb="23" eb="24">
      <t>カン</t>
    </rPh>
    <rPh sb="35" eb="37">
      <t>ツウシン</t>
    </rPh>
    <rPh sb="38" eb="40">
      <t>シヨウ</t>
    </rPh>
    <rPh sb="42" eb="45">
      <t>シュウハスウ</t>
    </rPh>
    <rPh sb="46" eb="48">
      <t>ハンイ</t>
    </rPh>
    <rPh sb="50" eb="52">
      <t>エイセイ</t>
    </rPh>
    <rPh sb="53" eb="55">
      <t>チジョウ</t>
    </rPh>
    <rPh sb="55" eb="56">
      <t>カン</t>
    </rPh>
    <rPh sb="56" eb="58">
      <t>ツウシン</t>
    </rPh>
    <rPh sb="68" eb="70">
      <t>エイセイ</t>
    </rPh>
    <rPh sb="71" eb="73">
      <t>チジョウ</t>
    </rPh>
    <rPh sb="73" eb="74">
      <t>カン</t>
    </rPh>
    <rPh sb="74" eb="76">
      <t>ツウシン</t>
    </rPh>
    <rPh sb="76" eb="78">
      <t>ヘンチョウ</t>
    </rPh>
    <rPh sb="78" eb="80">
      <t>ホウシキ</t>
    </rPh>
    <phoneticPr fontId="4"/>
  </si>
  <si>
    <t>衛星ー地上局間コマンド/テレメトリ仕様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</si>
</sst>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color theme="1"/>
      <name val="游ゴシック"/>
      <family val="2"/>
      <scheme val="minor"/>
    </font>
    <font>
      <sz val="6"/>
      <name val="游ゴシック"/>
      <family val="2"/>
      <charset val="128"/>
      <scheme val="minor"/>
    </font>
    <font>
      <sz val="11"/>
      <name val="游ゴシック"/>
      <family val="3"/>
      <charset val="128"/>
      <scheme val="minor"/>
    </font>
    <font>
      <u/>
      <sz val="11"/>
      <color theme="10"/>
      <name val="游ゴシック"/>
      <family val="2"/>
      <charset val="128"/>
      <scheme val="minor"/>
    </font>
    <font>
      <sz val="6"/>
      <name val="游ゴシック"/>
      <family val="3"/>
      <charset val="128"/>
      <scheme val="minor"/>
    </font>
    <font>
      <b/>
      <sz val="16"/>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28"/>
      <color theme="1"/>
      <name val="游ゴシック"/>
      <family val="3"/>
      <charset val="128"/>
      <scheme val="minor"/>
    </font>
    <font>
      <b/>
      <sz val="11"/>
      <name val="游ゴシック"/>
      <family val="3"/>
      <charset val="128"/>
      <scheme val="minor"/>
    </font>
    <font>
      <b/>
      <sz val="26"/>
      <color theme="0"/>
      <name val="游ゴシック"/>
      <family val="3"/>
      <charset val="128"/>
      <scheme val="minor"/>
    </font>
    <font>
      <b/>
      <sz val="11"/>
      <color theme="1"/>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tint="-0.249977111117893"/>
        <bgColor indexed="64"/>
      </patternFill>
    </fill>
    <fill>
      <patternFill patternType="solid">
        <fgColor theme="9" tint="0.79998168889431442"/>
        <bgColor indexed="64"/>
      </patternFill>
    </fill>
  </fills>
  <borders count="2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3" fillId="0" borderId="0"/>
    <xf numFmtId="0" fontId="6" fillId="0" borderId="0" applyNumberFormat="0" applyFill="0" applyBorder="0" applyAlignment="0" applyProtection="0">
      <alignment vertical="center"/>
    </xf>
  </cellStyleXfs>
  <cellXfs count="60">
    <xf numFmtId="0" fontId="0" fillId="0" borderId="0" xfId="0">
      <alignment vertical="center"/>
    </xf>
    <xf numFmtId="0" fontId="0" fillId="0" borderId="0" xfId="0" applyAlignment="1">
      <alignment vertical="center" wrapText="1"/>
    </xf>
    <xf numFmtId="0" fontId="0" fillId="0" borderId="3" xfId="0" applyBorder="1">
      <alignment vertical="center"/>
    </xf>
    <xf numFmtId="0" fontId="10" fillId="0" borderId="0" xfId="0" applyFont="1" applyAlignment="1">
      <alignment vertical="center" wrapText="1"/>
    </xf>
    <xf numFmtId="0" fontId="11" fillId="0" borderId="0" xfId="0" applyFont="1" applyAlignment="1">
      <alignment vertical="center" wrapText="1"/>
    </xf>
    <xf numFmtId="0" fontId="15" fillId="0" borderId="0" xfId="1" applyNumberFormat="1" applyFont="1" applyFill="1" applyBorder="1" applyAlignment="1">
      <alignment vertical="center" wrapText="1"/>
    </xf>
    <xf numFmtId="0" fontId="9" fillId="0" borderId="0" xfId="0" applyNumberFormat="1" applyFont="1" applyFill="1" applyBorder="1" applyAlignment="1">
      <alignment vertical="center" wrapText="1"/>
    </xf>
    <xf numFmtId="0" fontId="5" fillId="0" borderId="0" xfId="1" applyNumberFormat="1" applyFont="1" applyFill="1" applyBorder="1" applyAlignment="1">
      <alignment horizontal="left" vertical="center" wrapText="1"/>
    </xf>
    <xf numFmtId="0" fontId="15" fillId="0" borderId="0" xfId="1" applyNumberFormat="1" applyFont="1" applyFill="1" applyBorder="1" applyAlignment="1">
      <alignment vertical="center"/>
    </xf>
    <xf numFmtId="0" fontId="5" fillId="0" borderId="0" xfId="1" applyNumberFormat="1" applyFont="1" applyFill="1" applyBorder="1" applyAlignment="1">
      <alignment vertical="center" wrapText="1"/>
    </xf>
    <xf numFmtId="0" fontId="5" fillId="0" borderId="0" xfId="1" quotePrefix="1" applyNumberFormat="1" applyFont="1" applyFill="1" applyBorder="1" applyAlignment="1">
      <alignment vertical="center" wrapText="1"/>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vertical="center"/>
    </xf>
    <xf numFmtId="0" fontId="5" fillId="2" borderId="0" xfId="1" applyNumberFormat="1" applyFont="1" applyFill="1" applyBorder="1" applyAlignment="1">
      <alignment horizontal="left" vertical="center" wrapText="1"/>
    </xf>
    <xf numFmtId="0" fontId="5" fillId="2" borderId="0" xfId="1" applyNumberFormat="1" applyFont="1" applyFill="1" applyBorder="1" applyAlignment="1">
      <alignment vertical="center" wrapText="1"/>
    </xf>
    <xf numFmtId="0" fontId="9" fillId="2" borderId="0" xfId="0" applyNumberFormat="1" applyFont="1" applyFill="1" applyBorder="1" applyAlignment="1">
      <alignment vertical="center" wrapText="1"/>
    </xf>
    <xf numFmtId="0" fontId="9" fillId="2" borderId="0" xfId="0" applyNumberFormat="1" applyFont="1" applyFill="1" applyBorder="1" applyAlignment="1">
      <alignment horizontal="left" vertical="center" wrapText="1"/>
    </xf>
    <xf numFmtId="0" fontId="5" fillId="0" borderId="0" xfId="2" applyNumberFormat="1" applyFont="1" applyFill="1" applyBorder="1" applyAlignment="1">
      <alignment vertical="center" wrapText="1"/>
    </xf>
    <xf numFmtId="0" fontId="5" fillId="0" borderId="0" xfId="1" quotePrefix="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3" borderId="3" xfId="1" applyFont="1" applyFill="1" applyBorder="1" applyAlignment="1">
      <alignment horizontal="left" vertical="center" wrapText="1"/>
    </xf>
    <xf numFmtId="0" fontId="11" fillId="4" borderId="3" xfId="1" applyFont="1" applyFill="1" applyBorder="1" applyAlignment="1" applyProtection="1">
      <alignment horizontal="left" vertical="center" wrapText="1"/>
    </xf>
    <xf numFmtId="0" fontId="12" fillId="4" borderId="3" xfId="1" applyFont="1" applyFill="1" applyBorder="1" applyAlignment="1" applyProtection="1">
      <alignment horizontal="center" vertical="center" wrapText="1"/>
    </xf>
    <xf numFmtId="0" fontId="13" fillId="4" borderId="3" xfId="1" applyFont="1" applyFill="1" applyBorder="1" applyAlignment="1" applyProtection="1">
      <alignment horizontal="center" vertical="center" wrapText="1"/>
    </xf>
    <xf numFmtId="0" fontId="0" fillId="0" borderId="0" xfId="0" applyAlignment="1">
      <alignment vertical="center"/>
    </xf>
    <xf numFmtId="0" fontId="17" fillId="0" borderId="0" xfId="0" applyFont="1">
      <alignment vertical="center"/>
    </xf>
    <xf numFmtId="0" fontId="0" fillId="7" borderId="5" xfId="0" applyFill="1" applyBorder="1">
      <alignment vertical="center"/>
    </xf>
    <xf numFmtId="0" fontId="0" fillId="7" borderId="6" xfId="0" applyFill="1" applyBorder="1" applyAlignment="1">
      <alignment vertical="center"/>
    </xf>
    <xf numFmtId="0" fontId="0" fillId="2" borderId="1" xfId="0" applyFill="1" applyBorder="1" applyAlignment="1">
      <alignment vertical="center" wrapText="1"/>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2" borderId="2" xfId="0" applyFill="1" applyBorder="1" applyAlignment="1">
      <alignment horizontal="center" vertical="center"/>
    </xf>
    <xf numFmtId="0" fontId="10" fillId="0" borderId="0" xfId="0" applyFont="1" applyFill="1" applyAlignment="1">
      <alignment vertical="center" wrapText="1"/>
    </xf>
    <xf numFmtId="0" fontId="11" fillId="0" borderId="0" xfId="0" applyFont="1" applyFill="1" applyAlignment="1">
      <alignment vertical="center" wrapText="1"/>
    </xf>
    <xf numFmtId="0" fontId="5" fillId="0" borderId="0" xfId="1" applyNumberFormat="1" applyFont="1" applyFill="1" applyBorder="1" applyAlignment="1">
      <alignment horizontal="center" vertical="center"/>
    </xf>
    <xf numFmtId="0" fontId="9" fillId="0" borderId="0" xfId="0" applyNumberFormat="1" applyFont="1" applyFill="1" applyBorder="1" applyAlignment="1">
      <alignment horizontal="left" vertical="center"/>
    </xf>
    <xf numFmtId="0" fontId="15" fillId="0" borderId="19" xfId="1" applyNumberFormat="1" applyFont="1" applyFill="1" applyBorder="1" applyAlignment="1">
      <alignment vertical="center"/>
    </xf>
    <xf numFmtId="0" fontId="15" fillId="0" borderId="20" xfId="1" applyNumberFormat="1" applyFont="1" applyFill="1" applyBorder="1" applyAlignment="1">
      <alignment vertical="center"/>
    </xf>
    <xf numFmtId="0" fontId="15" fillId="0" borderId="20" xfId="1" applyNumberFormat="1" applyFont="1" applyFill="1" applyBorder="1" applyAlignment="1">
      <alignment vertical="center" wrapText="1"/>
    </xf>
    <xf numFmtId="0" fontId="17" fillId="0" borderId="20" xfId="0" applyNumberFormat="1" applyFont="1" applyFill="1" applyBorder="1" applyAlignment="1">
      <alignment vertical="center" wrapText="1"/>
    </xf>
    <xf numFmtId="0" fontId="15" fillId="0" borderId="21" xfId="1" applyNumberFormat="1" applyFont="1" applyFill="1" applyBorder="1" applyAlignment="1">
      <alignment horizontal="left" vertical="center" wrapText="1"/>
    </xf>
    <xf numFmtId="0" fontId="11" fillId="8" borderId="3" xfId="1" applyFont="1" applyFill="1" applyBorder="1" applyAlignment="1">
      <alignment horizontal="left" vertical="center" wrapText="1"/>
    </xf>
    <xf numFmtId="0" fontId="15" fillId="0" borderId="21" xfId="1" applyNumberFormat="1" applyFont="1" applyFill="1" applyBorder="1" applyAlignment="1">
      <alignment vertical="center"/>
    </xf>
    <xf numFmtId="0" fontId="16" fillId="6" borderId="7" xfId="1" applyFont="1" applyFill="1" applyBorder="1" applyAlignment="1">
      <alignment horizontal="center" vertical="center" wrapText="1"/>
    </xf>
    <xf numFmtId="0" fontId="16" fillId="6" borderId="8" xfId="1" applyFont="1" applyFill="1" applyBorder="1" applyAlignment="1">
      <alignment horizontal="center" vertical="center" wrapText="1"/>
    </xf>
    <xf numFmtId="0" fontId="16" fillId="6" borderId="9"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8" fillId="5" borderId="12" xfId="1" applyFont="1" applyFill="1" applyBorder="1" applyAlignment="1">
      <alignment horizontal="right" vertical="center" wrapText="1"/>
    </xf>
    <xf numFmtId="0" fontId="8" fillId="5" borderId="3" xfId="1" applyFont="1" applyFill="1" applyBorder="1" applyAlignment="1">
      <alignment horizontal="right" vertical="center" wrapText="1"/>
    </xf>
    <xf numFmtId="0" fontId="8" fillId="5" borderId="14" xfId="1" applyFont="1" applyFill="1" applyBorder="1" applyAlignment="1">
      <alignment horizontal="right" vertical="center" wrapText="1"/>
    </xf>
    <xf numFmtId="0" fontId="8" fillId="5" borderId="15" xfId="1" applyFont="1" applyFill="1" applyBorder="1" applyAlignment="1">
      <alignment horizontal="right" vertical="center" wrapText="1"/>
    </xf>
    <xf numFmtId="0" fontId="8" fillId="5" borderId="10" xfId="1" applyFont="1" applyFill="1" applyBorder="1" applyAlignment="1" applyProtection="1">
      <alignment horizontal="left" vertical="center" wrapText="1"/>
      <protection locked="0"/>
    </xf>
    <xf numFmtId="0" fontId="8" fillId="5" borderId="11" xfId="1" applyFont="1" applyFill="1" applyBorder="1" applyAlignment="1" applyProtection="1">
      <alignment horizontal="left" vertical="center" wrapText="1"/>
      <protection locked="0"/>
    </xf>
    <xf numFmtId="0" fontId="8" fillId="5" borderId="13" xfId="1" applyFont="1" applyFill="1" applyBorder="1" applyAlignment="1" applyProtection="1">
      <alignment horizontal="left" vertical="center" wrapText="1"/>
      <protection locked="0"/>
    </xf>
    <xf numFmtId="0" fontId="8" fillId="5" borderId="16" xfId="1" applyFont="1" applyFill="1" applyBorder="1" applyAlignment="1" applyProtection="1">
      <alignment horizontal="left" vertical="center" wrapText="1"/>
      <protection locked="0"/>
    </xf>
    <xf numFmtId="0" fontId="8" fillId="5" borderId="17" xfId="1" applyFont="1" applyFill="1" applyBorder="1" applyAlignment="1" applyProtection="1">
      <alignment horizontal="left" vertical="center" wrapText="1"/>
      <protection locked="0"/>
    </xf>
    <xf numFmtId="0" fontId="8" fillId="5" borderId="18" xfId="1" applyFont="1" applyFill="1" applyBorder="1" applyAlignment="1" applyProtection="1">
      <alignment horizontal="left" vertical="center" wrapText="1"/>
      <protection locked="0"/>
    </xf>
    <xf numFmtId="0" fontId="0" fillId="0" borderId="0" xfId="0" applyAlignment="1">
      <alignment horizontal="right" vertical="center"/>
    </xf>
  </cellXfs>
  <cellStyles count="3">
    <cellStyle name="ハイパーリンク" xfId="2" builtinId="8"/>
    <cellStyle name="標準" xfId="0" builtinId="0"/>
    <cellStyle name="標準 2" xfId="1" xr:uid="{5EFA3336-25F3-48BF-B7E9-80A119C5481A}"/>
  </cellStyles>
  <dxfs count="320">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FFCC"/>
        </patternFill>
      </fill>
    </dxf>
    <dxf>
      <fill>
        <patternFill>
          <bgColor theme="0" tint="-0.34998626667073579"/>
        </patternFill>
      </fill>
    </dxf>
    <dxf>
      <fill>
        <patternFill>
          <bgColor rgb="FF99CCFF"/>
        </patternFill>
      </fill>
    </dxf>
    <dxf>
      <fill>
        <patternFill>
          <bgColor theme="0" tint="-0.499984740745262"/>
        </patternFill>
      </fill>
    </dxf>
    <dxf>
      <fill>
        <patternFill>
          <bgColor rgb="FFCCECFF"/>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66FFFF"/>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66FFFF"/>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FFCC"/>
        </patternFill>
      </fill>
    </dxf>
    <dxf>
      <fill>
        <patternFill>
          <bgColor theme="0" tint="-0.34998626667073579"/>
        </patternFill>
      </fill>
    </dxf>
    <dxf>
      <fill>
        <patternFill>
          <bgColor rgb="FFCCFFCC"/>
        </patternFill>
      </fill>
    </dxf>
    <dxf>
      <fill>
        <patternFill>
          <bgColor theme="0" tint="-0.34998626667073579"/>
        </patternFill>
      </fill>
    </dxf>
    <dxf>
      <fill>
        <patternFill>
          <bgColor rgb="FF99CCFF"/>
        </patternFill>
      </fill>
    </dxf>
    <dxf>
      <fill>
        <patternFill>
          <bgColor theme="0" tint="-0.499984740745262"/>
        </patternFill>
      </fill>
    </dxf>
    <dxf>
      <fill>
        <patternFill>
          <bgColor theme="0" tint="-0.34998626667073579"/>
        </patternFill>
      </fill>
    </dxf>
    <dxf>
      <fill>
        <patternFill>
          <bgColor rgb="FF66FFFF"/>
        </patternFill>
      </fill>
    </dxf>
    <dxf>
      <fill>
        <patternFill>
          <bgColor rgb="FF66FFFF"/>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FFCC"/>
        </patternFill>
      </fill>
    </dxf>
    <dxf>
      <fill>
        <patternFill>
          <bgColor theme="0" tint="-0.34998626667073579"/>
        </patternFill>
      </fill>
    </dxf>
    <dxf>
      <fill>
        <patternFill>
          <bgColor rgb="FFCCECFF"/>
        </patternFill>
      </fill>
    </dxf>
    <dxf>
      <fill>
        <patternFill>
          <bgColor rgb="FF99CCFF"/>
        </patternFill>
      </fill>
    </dxf>
    <dxf>
      <fill>
        <patternFill>
          <bgColor theme="0" tint="-0.499984740745262"/>
        </patternFill>
      </fill>
    </dxf>
    <dxf>
      <fill>
        <patternFill>
          <bgColor rgb="FFCCECFF"/>
        </patternFill>
      </fill>
    </dxf>
    <dxf>
      <fill>
        <patternFill>
          <bgColor rgb="FF99CCFF"/>
        </patternFill>
      </fill>
    </dxf>
    <dxf>
      <fill>
        <patternFill>
          <bgColor theme="0" tint="-0.499984740745262"/>
        </patternFill>
      </fill>
    </dxf>
    <dxf>
      <fill>
        <patternFill>
          <bgColor rgb="FF66FFFF"/>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56EBC-A0F0-4715-A944-EE1D943017EF}">
  <sheetPr>
    <pageSetUpPr fitToPage="1"/>
  </sheetPr>
  <dimension ref="A1:AT62"/>
  <sheetViews>
    <sheetView tabSelected="1" view="pageBreakPreview" topLeftCell="A14" zoomScaleNormal="100" zoomScaleSheetLayoutView="100" workbookViewId="0">
      <selection activeCell="B18" sqref="B18"/>
    </sheetView>
  </sheetViews>
  <sheetFormatPr defaultColWidth="9" defaultRowHeight="25.5" x14ac:dyDescent="0.4"/>
  <cols>
    <col min="1" max="1" width="7.125" style="3" customWidth="1"/>
    <col min="2" max="2" width="41.375" style="3" customWidth="1"/>
    <col min="3" max="3" width="70.5" style="3" customWidth="1"/>
    <col min="4" max="4" width="46.625" style="3" customWidth="1"/>
    <col min="5" max="5" width="45.125" style="3" customWidth="1"/>
    <col min="6" max="46" width="9" style="34"/>
    <col min="47" max="16384" width="9" style="3"/>
  </cols>
  <sheetData>
    <row r="1" spans="1:46" ht="45.75" customHeight="1" x14ac:dyDescent="0.4">
      <c r="A1" s="45" t="s">
        <v>0</v>
      </c>
      <c r="B1" s="46"/>
      <c r="C1" s="46"/>
      <c r="D1" s="46"/>
      <c r="E1" s="47"/>
    </row>
    <row r="2" spans="1:46" ht="45.75" customHeight="1" thickBot="1" x14ac:dyDescent="0.45">
      <c r="A2" s="51" t="s">
        <v>163</v>
      </c>
      <c r="B2" s="52"/>
      <c r="C2" s="56" t="s">
        <v>169</v>
      </c>
      <c r="D2" s="57"/>
      <c r="E2" s="58"/>
    </row>
    <row r="3" spans="1:46" ht="45.75" customHeight="1" x14ac:dyDescent="0.4">
      <c r="A3" s="49" t="s">
        <v>164</v>
      </c>
      <c r="B3" s="50"/>
      <c r="C3" s="53" t="s">
        <v>154</v>
      </c>
      <c r="D3" s="54"/>
      <c r="E3" s="55"/>
    </row>
    <row r="4" spans="1:46" ht="24.75" customHeight="1" x14ac:dyDescent="0.4">
      <c r="A4" s="48"/>
      <c r="B4" s="48"/>
      <c r="C4" s="48"/>
      <c r="D4" s="48"/>
      <c r="E4" s="48"/>
    </row>
    <row r="5" spans="1:46" s="4" customFormat="1" ht="39" x14ac:dyDescent="0.4">
      <c r="A5" s="21" t="s">
        <v>1</v>
      </c>
      <c r="B5" s="22" t="s">
        <v>2</v>
      </c>
      <c r="C5" s="23" t="s">
        <v>3</v>
      </c>
      <c r="D5" s="23" t="s">
        <v>4</v>
      </c>
      <c r="E5" s="22" t="s">
        <v>123</v>
      </c>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46" s="4" customFormat="1" ht="73.5" customHeight="1" x14ac:dyDescent="0.4">
      <c r="A6" s="19">
        <f>IF(IF($C$3=リスト!$W$3,リスト!B4,IF($C$3=リスト!$W$4,リスト!L4))="","",IF($C$3=リスト!$W$3,リスト!B4,IF($C$3=リスト!$W$4,リスト!L4)))</f>
        <v>1</v>
      </c>
      <c r="B6" s="19" t="str">
        <f>IF(IF($C$3=リスト!$W$3,リスト!C4,IF($C$3=リスト!$W$4,リスト!M4))="","",IF($C$3=リスト!$W$3,リスト!C4,IF($C$3=リスト!$W$4,リスト!M4)))</f>
        <v>実証テーマ名</v>
      </c>
      <c r="C6" s="19"/>
      <c r="D6" s="19" t="str">
        <f>IF(IF($C$3=リスト!$W$3,リスト!E4,IF($C$3=リスト!$W$4,リスト!O4))="","",IF($C$3=リスト!$W$3,リスト!E4,IF($C$3=リスト!$W$4,リスト!O4)))</f>
        <v/>
      </c>
      <c r="E6" s="19" t="str">
        <f>IF(IF($C$3=リスト!$W$3,リスト!F4,IF($C$3=リスト!$W$4,リスト!P4))="","",IF($C$3=リスト!$W$3,リスト!F4,IF($C$3=リスト!$W$4,リスト!P4)))</f>
        <v>革新的FPGAの耐宇宙環境性能評価</v>
      </c>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1:46" s="4" customFormat="1" ht="19.5" x14ac:dyDescent="0.4">
      <c r="A7" s="20">
        <f>IF(IF($C$3=リスト!$W$3,リスト!B5,IF($C$3=リスト!$W$4,リスト!L5))="","",IF($C$3=リスト!$W$3,リスト!B5,IF($C$3=リスト!$W$4,リスト!L5)))</f>
        <v>2</v>
      </c>
      <c r="B7" s="20" t="str">
        <f>IF(IF($C$3=リスト!$W$3,リスト!C5,IF($C$3=リスト!$W$4,リスト!M5))="","",IF($C$3=リスト!$W$3,リスト!C5,IF($C$3=リスト!$W$4,リスト!M5)))</f>
        <v>実施責任者に関する情報</v>
      </c>
      <c r="C7" s="20"/>
      <c r="D7" s="20" t="str">
        <f>IF(IF($C$3=リスト!$W$3,リスト!E5,IF($C$3=リスト!$W$4,リスト!O5))="","",IF($C$3=リスト!$W$3,リスト!E5,IF($C$3=リスト!$W$4,リスト!O5)))</f>
        <v>問い合わせ時のご連絡先となります。</v>
      </c>
      <c r="E7" s="20" t="str">
        <f>IF(IF($C$3=リスト!$W$3,リスト!F5,IF($C$3=リスト!$W$4,リスト!P5))="","",IF($C$3=リスト!$W$3,リスト!F5,IF($C$3=リスト!$W$4,リスト!P5)))</f>
        <v/>
      </c>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row>
    <row r="8" spans="1:46" s="4" customFormat="1" ht="19.5" x14ac:dyDescent="0.4">
      <c r="A8" s="19">
        <f>IF(IF($C$3=リスト!$W$3,リスト!B6,IF($C$3=リスト!$W$4,リスト!L6))="","",IF($C$3=リスト!$W$3,リスト!B6,IF($C$3=リスト!$W$4,リスト!L6)))</f>
        <v>2.1</v>
      </c>
      <c r="B8" s="19" t="str">
        <f>IF(IF($C$3=リスト!$W$3,リスト!C6,IF($C$3=リスト!$W$4,リスト!M6))="","",IF($C$3=リスト!$W$3,リスト!C6,IF($C$3=リスト!$W$4,リスト!M6)))</f>
        <v>氏名</v>
      </c>
      <c r="C8" s="19"/>
      <c r="D8" s="19" t="str">
        <f>IF(IF($C$3=リスト!$W$3,リスト!E6,IF($C$3=リスト!$W$4,リスト!O6))="","",IF($C$3=リスト!$W$3,リスト!E6,IF($C$3=リスト!$W$4,リスト!O6)))</f>
        <v/>
      </c>
      <c r="E8" s="19" t="str">
        <f>IF(IF($C$3=リスト!$W$3,リスト!F6,IF($C$3=リスト!$W$4,リスト!P6))="","",IF($C$3=リスト!$W$3,リスト!F6,IF($C$3=リスト!$W$4,リスト!P6)))</f>
        <v>○○○○</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row>
    <row r="9" spans="1:46" s="4" customFormat="1" ht="19.5" x14ac:dyDescent="0.4">
      <c r="A9" s="19">
        <f>IF(IF($C$3=リスト!$W$3,リスト!B7,IF($C$3=リスト!$W$4,リスト!L7))="","",IF($C$3=リスト!$W$3,リスト!B7,IF($C$3=リスト!$W$4,リスト!L7)))</f>
        <v>2.2000000000000002</v>
      </c>
      <c r="B9" s="19" t="str">
        <f>IF(IF($C$3=リスト!$W$3,リスト!C7,IF($C$3=リスト!$W$4,リスト!M7))="","",IF($C$3=リスト!$W$3,リスト!C7,IF($C$3=リスト!$W$4,リスト!M7)))</f>
        <v>所属</v>
      </c>
      <c r="C9" s="19"/>
      <c r="D9" s="19" t="str">
        <f>IF(IF($C$3=リスト!$W$3,リスト!E7,IF($C$3=リスト!$W$4,リスト!O7))="","",IF($C$3=リスト!$W$3,リスト!E7,IF($C$3=リスト!$W$4,リスト!O7)))</f>
        <v/>
      </c>
      <c r="E9" s="19" t="str">
        <f>IF(IF($C$3=リスト!$W$3,リスト!F7,IF($C$3=リスト!$W$4,リスト!P7))="","",IF($C$3=リスト!$W$3,リスト!F7,IF($C$3=リスト!$W$4,リスト!P7)))</f>
        <v>○○○○研究所</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row>
    <row r="10" spans="1:46" s="4" customFormat="1" ht="19.5" x14ac:dyDescent="0.4">
      <c r="A10" s="19">
        <f>IF(IF($C$3=リスト!$W$3,リスト!B8,IF($C$3=リスト!$W$4,リスト!L8))="","",IF($C$3=リスト!$W$3,リスト!B8,IF($C$3=リスト!$W$4,リスト!L8)))</f>
        <v>2.2999999999999998</v>
      </c>
      <c r="B10" s="19" t="str">
        <f>IF(IF($C$3=リスト!$W$3,リスト!C8,IF($C$3=リスト!$W$4,リスト!M8))="","",IF($C$3=リスト!$W$3,リスト!C8,IF($C$3=リスト!$W$4,リスト!M8)))</f>
        <v>住所</v>
      </c>
      <c r="C10" s="19"/>
      <c r="D10" s="19" t="str">
        <f>IF(IF($C$3=リスト!$W$3,リスト!E8,IF($C$3=リスト!$W$4,リスト!O8))="","",IF($C$3=リスト!$W$3,リスト!E8,IF($C$3=リスト!$W$4,リスト!O8)))</f>
        <v/>
      </c>
      <c r="E10" s="19" t="str">
        <f>IF(IF($C$3=リスト!$W$3,リスト!F8,IF($C$3=リスト!$W$4,リスト!P8))="","",IF($C$3=リスト!$W$3,リスト!F8,IF($C$3=リスト!$W$4,リスト!P8)))</f>
        <v>○○○○</v>
      </c>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row>
    <row r="11" spans="1:46" s="4" customFormat="1" ht="19.5" x14ac:dyDescent="0.4">
      <c r="A11" s="19">
        <f>IF(IF($C$3=リスト!$W$3,リスト!B9,IF($C$3=リスト!$W$4,リスト!L9))="","",IF($C$3=リスト!$W$3,リスト!B9,IF($C$3=リスト!$W$4,リスト!L9)))</f>
        <v>2.4</v>
      </c>
      <c r="B11" s="19" t="str">
        <f>IF(IF($C$3=リスト!$W$3,リスト!C9,IF($C$3=リスト!$W$4,リスト!M9))="","",IF($C$3=リスト!$W$3,リスト!C9,IF($C$3=リスト!$W$4,リスト!M9)))</f>
        <v>電話番号</v>
      </c>
      <c r="C11" s="19"/>
      <c r="D11" s="19" t="str">
        <f>IF(IF($C$3=リスト!$W$3,リスト!E9,IF($C$3=リスト!$W$4,リスト!O9))="","",IF($C$3=リスト!$W$3,リスト!E9,IF($C$3=リスト!$W$4,リスト!O9)))</f>
        <v/>
      </c>
      <c r="E11" s="19" t="str">
        <f>IF(IF($C$3=リスト!$W$3,リスト!F9,IF($C$3=リスト!$W$4,リスト!P9))="","",IF($C$3=リスト!$W$3,リスト!F9,IF($C$3=リスト!$W$4,リスト!P9)))</f>
        <v>XXX-XXX-XXX</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row>
    <row r="12" spans="1:46" s="4" customFormat="1" ht="19.5" x14ac:dyDescent="0.4">
      <c r="A12" s="19">
        <f>IF(IF($C$3=リスト!$W$3,リスト!B10,IF($C$3=リスト!$W$4,リスト!L10))="","",IF($C$3=リスト!$W$3,リスト!B10,IF($C$3=リスト!$W$4,リスト!L10)))</f>
        <v>2.5</v>
      </c>
      <c r="B12" s="19" t="str">
        <f>IF(IF($C$3=リスト!$W$3,リスト!C10,IF($C$3=リスト!$W$4,リスト!M10))="","",IF($C$3=リスト!$W$3,リスト!C10,IF($C$3=リスト!$W$4,リスト!M10)))</f>
        <v>メールアドレス</v>
      </c>
      <c r="C12" s="19"/>
      <c r="D12" s="19" t="str">
        <f>IF(IF($C$3=リスト!$W$3,リスト!E10,IF($C$3=リスト!$W$4,リスト!O10))="","",IF($C$3=リスト!$W$3,リスト!E10,IF($C$3=リスト!$W$4,リスト!O10)))</f>
        <v/>
      </c>
      <c r="E12" s="19" t="str">
        <f>IF(IF($C$3=リスト!$W$3,リスト!F10,IF($C$3=リスト!$W$4,リスト!P10))="","",IF($C$3=リスト!$W$3,リスト!F10,IF($C$3=リスト!$W$4,リスト!P10)))</f>
        <v>XXX-XXX-XXX</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row>
    <row r="13" spans="1:46" s="4" customFormat="1" ht="39" x14ac:dyDescent="0.4">
      <c r="A13" s="20">
        <f>IF(IF($C$3=リスト!$W$3,リスト!B11,IF($C$3=リスト!$W$4,リスト!L11))="","",IF($C$3=リスト!$W$3,リスト!B11,IF($C$3=リスト!$W$4,リスト!L11)))</f>
        <v>3</v>
      </c>
      <c r="B13" s="20" t="str">
        <f>IF(IF($C$3=リスト!$W$3,リスト!C11,IF($C$3=リスト!$W$4,リスト!M11))="","",IF($C$3=リスト!$W$3,リスト!C11,IF($C$3=リスト!$W$4,リスト!M11)))</f>
        <v>実証テーマに関する情報</v>
      </c>
      <c r="C13" s="20"/>
      <c r="D13" s="20" t="str">
        <f>IF(IF($C$3=リスト!$W$3,リスト!E11,IF($C$3=リスト!$W$4,リスト!O11))="","",IF($C$3=リスト!$W$3,リスト!E11,IF($C$3=リスト!$W$4,リスト!O11)))</f>
        <v>※実証テーマがプログラムの趣旨に合致しているか</v>
      </c>
      <c r="E13" s="20" t="str">
        <f>IF(IF($C$3=リスト!$W$3,リスト!F11,IF($C$3=リスト!$W$4,リスト!P11))="","",IF($C$3=リスト!$W$3,リスト!F11,IF($C$3=リスト!$W$4,リスト!P11)))</f>
        <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row>
    <row r="14" spans="1:46" s="4" customFormat="1" ht="19.5" x14ac:dyDescent="0.4">
      <c r="A14" s="43">
        <f>IF(IF($C$3=リスト!$W$3,リスト!B12,IF($C$3=リスト!$W$4,リスト!L12))="","",IF($C$3=リスト!$W$3,リスト!B12,IF($C$3=リスト!$W$4,リスト!L12)))</f>
        <v>3.1</v>
      </c>
      <c r="B14" s="43" t="str">
        <f>IF(IF($C$3=リスト!$W$3,リスト!C12,IF($C$3=リスト!$W$4,リスト!M12))="","",IF($C$3=リスト!$W$3,リスト!C12,IF($C$3=リスト!$W$4,リスト!M12)))</f>
        <v>実証テーマの内容</v>
      </c>
      <c r="C14" s="43"/>
      <c r="D14" s="43" t="str">
        <f>IF(IF($C$3=リスト!$W$3,リスト!E12,IF($C$3=リスト!$W$4,リスト!O12))="","",IF($C$3=リスト!$W$3,リスト!E12,IF($C$3=リスト!$W$4,リスト!O12)))</f>
        <v/>
      </c>
      <c r="E14" s="43" t="str">
        <f>IF(IF($C$3=リスト!$W$3,リスト!F12,IF($C$3=リスト!$W$4,リスト!P12))="","",IF($C$3=リスト!$W$3,リスト!F12,IF($C$3=リスト!$W$4,リスト!P12)))</f>
        <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row>
    <row r="15" spans="1:46" s="4" customFormat="1" ht="117.75" customHeight="1" x14ac:dyDescent="0.4">
      <c r="A15" s="19" t="str">
        <f>IF(IF($C$3=リスト!$W$3,リスト!B13,IF($C$3=リスト!$W$4,リスト!L13))="","",IF($C$3=リスト!$W$3,リスト!B13,IF($C$3=リスト!$W$4,リスト!L13)))</f>
        <v>3.1.1</v>
      </c>
      <c r="B15" s="19" t="str">
        <f>IF(IF($C$3=リスト!$W$3,リスト!C13,IF($C$3=リスト!$W$4,リスト!M13))="","",IF($C$3=リスト!$W$3,リスト!C13,IF($C$3=リスト!$W$4,リスト!M13)))</f>
        <v>実証テーマ概要（数字や文字情報のみで簡潔にわかりやすく記述してください）</v>
      </c>
      <c r="C15" s="19"/>
      <c r="D15" s="19" t="str">
        <f>IF(IF($C$3=リスト!$W$3,リスト!E13,IF($C$3=リスト!$W$4,リスト!O13))="","",IF($C$3=リスト!$W$3,リスト!E13,IF($C$3=リスト!$W$4,リスト!O13)))</f>
        <v>実証するテーマの概要及び機能・性能を記述してください。
必要に応じて別添資料（フリーフォーマット）に具体的な説明を記載してください。</v>
      </c>
      <c r="E15" s="19" t="str">
        <f>IF(IF($C$3=リスト!$W$3,リスト!F13,IF($C$3=リスト!$W$4,リスト!P13))="","",IF($C$3=リスト!$W$3,リスト!F13,IF($C$3=リスト!$W$4,リスト!P13)))</f>
        <v xml:space="preserve">IO帯域幅：○○Tb/s
IOピン数：××個
DSPスライス数：△△
・・・
</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row>
    <row r="16" spans="1:46" s="4" customFormat="1" ht="93.75" customHeight="1" x14ac:dyDescent="0.4">
      <c r="A16" s="19" t="str">
        <f>IF(IF($C$3=リスト!$W$3,リスト!B14,IF($C$3=リスト!$W$4,リスト!L14))="","",IF($C$3=リスト!$W$3,リスト!B14,IF($C$3=リスト!$W$4,リスト!L14)))</f>
        <v>3.1.2</v>
      </c>
      <c r="B16" s="19" t="str">
        <f>IF(IF($C$3=リスト!$W$3,リスト!C14,IF($C$3=リスト!$W$4,リスト!M14))="","",IF($C$3=リスト!$W$3,リスト!C14,IF($C$3=リスト!$W$4,リスト!M14)))</f>
        <v>民間衛星・民間事業への貢献について</v>
      </c>
      <c r="C16" s="19"/>
      <c r="D16" s="19" t="str">
        <f>IF(IF($C$3=リスト!$W$3,リスト!E14,IF($C$3=リスト!$W$4,リスト!O14))="","",IF($C$3=リスト!$W$3,リスト!E14,IF($C$3=リスト!$W$4,リスト!O14)))</f>
        <v>実証テーマが、民間衛星・民間事業に資する際の内容について記述してください。</v>
      </c>
      <c r="E16" s="19" t="str">
        <f>IF(IF($C$3=リスト!$W$3,リスト!F14,IF($C$3=リスト!$W$4,リスト!P14))="","",IF($C$3=リスト!$W$3,リスト!F14,IF($C$3=リスト!$W$4,リスト!P14)))</f>
        <v>軌道上実証を行うことで、○○の市場展開が見込める</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row>
    <row r="17" spans="1:46" s="4" customFormat="1" ht="93.75" customHeight="1" x14ac:dyDescent="0.4">
      <c r="A17" s="19" t="str">
        <f>IF(IF($C$3=リスト!$W$3,リスト!B15,IF($C$3=リスト!$W$4,リスト!L15))="","",IF($C$3=リスト!$W$3,リスト!B15,IF($C$3=リスト!$W$4,リスト!L15)))</f>
        <v>3.1.3</v>
      </c>
      <c r="B17" s="19" t="str">
        <f>IF(IF($C$3=リスト!$W$3,リスト!C15,IF($C$3=リスト!$W$4,リスト!M15))="","",IF($C$3=リスト!$W$3,リスト!C15,IF($C$3=リスト!$W$4,リスト!M15)))</f>
        <v xml:space="preserve">政府衛星・政府関連衛星への貢献について
</v>
      </c>
      <c r="C17" s="19"/>
      <c r="D17" s="19" t="str">
        <f>IF(IF($C$3=リスト!$W$3,リスト!E15,IF($C$3=リスト!$W$4,リスト!O15))="","",IF($C$3=リスト!$W$3,リスト!E15,IF($C$3=リスト!$W$4,リスト!O15)))</f>
        <v>実証テーマが、政府衛星・政府関連衛星に資する際の内容について記述してください。</v>
      </c>
      <c r="E17" s="19" t="str">
        <f>IF(IF($C$3=リスト!$W$3,リスト!F15,IF($C$3=リスト!$W$4,リスト!P15))="","",IF($C$3=リスト!$W$3,リスト!F15,IF($C$3=リスト!$W$4,リスト!P15)))</f>
        <v>今後、政府衛星・政府関連衛星を開発する際に、○○を応用することができ、貢献が可能</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row>
    <row r="18" spans="1:46" s="4" customFormat="1" ht="39" x14ac:dyDescent="0.4">
      <c r="A18" s="43">
        <f>IF(IF($C$3=リスト!$W$3,リスト!B16,IF($C$3=リスト!$W$4,リスト!L16))="","",IF($C$3=リスト!$W$3,リスト!B16,IF($C$3=リスト!$W$4,リスト!L16)))</f>
        <v>3.2</v>
      </c>
      <c r="B18" s="43" t="str">
        <f>IF(IF($C$3=リスト!$W$3,リスト!C16,IF($C$3=リスト!$W$4,リスト!M16))="","",IF($C$3=リスト!$W$3,リスト!C16,IF($C$3=リスト!$W$4,リスト!M16)))</f>
        <v>実証テーマの実現性に関する情報（基礎点）</v>
      </c>
      <c r="C18" s="43"/>
      <c r="D18" s="43" t="str">
        <f>IF(IF($C$3=リスト!$W$3,リスト!E16,IF($C$3=リスト!$W$4,リスト!O16))="","",IF($C$3=リスト!$W$3,リスト!E16,IF($C$3=リスト!$W$4,リスト!O16)))</f>
        <v>※実証テーマがプログラムの趣旨に合致しているか</v>
      </c>
      <c r="E18" s="43" t="str">
        <f>IF(IF($C$3=リスト!$W$3,リスト!F16,IF($C$3=リスト!$W$4,リスト!P16))="","",IF($C$3=リスト!$W$3,リスト!F16,IF($C$3=リスト!$W$4,リスト!P16)))</f>
        <v/>
      </c>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row>
    <row r="19" spans="1:46" s="4" customFormat="1" ht="109.5" customHeight="1" x14ac:dyDescent="0.4">
      <c r="A19" s="19" t="str">
        <f>IF(IF($C$3=リスト!$W$3,リスト!B17,IF($C$3=リスト!$W$4,リスト!L17))="","",IF($C$3=リスト!$W$3,リスト!B17,IF($C$3=リスト!$W$4,リスト!L17)))</f>
        <v>3.2.1</v>
      </c>
      <c r="B19" s="19" t="str">
        <f>IF(IF($C$3=リスト!$W$3,リスト!C17,IF($C$3=リスト!$W$4,リスト!M17))="","",IF($C$3=リスト!$W$3,リスト!C17,IF($C$3=リスト!$W$4,リスト!M17)))</f>
        <v>実証テーマの実現性</v>
      </c>
      <c r="C19" s="19"/>
      <c r="D19" s="19" t="str">
        <f>IF(IF($C$3=リスト!$W$3,リスト!E17,IF($C$3=リスト!$W$4,リスト!O17))="","",IF($C$3=リスト!$W$3,リスト!E17,IF($C$3=リスト!$W$4,リスト!O17)))</f>
        <v>どこが課題として残っているのか、その課題を乗り越える計画を記載してください。
必要に応じて別添資料（フリーフォーマット）に具体的な説明を記載してください。</v>
      </c>
      <c r="E19" s="19" t="str">
        <f>IF(IF($C$3=リスト!$W$3,リスト!F17,IF($C$3=リスト!$W$4,リスト!P17))="","",IF($C$3=リスト!$W$3,リスト!F17,IF($C$3=リスト!$W$4,リスト!P17)))</f>
        <v>PFM相当品まで開発は完了しており、フライト品として提供する際の提供形態への対応のみが課題となっている</v>
      </c>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row>
    <row r="20" spans="1:46" s="4" customFormat="1" ht="97.5" x14ac:dyDescent="0.4">
      <c r="A20" s="19" t="str">
        <f>IF(IF($C$3=リスト!$W$3,リスト!B18,IF($C$3=リスト!$W$4,リスト!L18))="","",IF($C$3=リスト!$W$3,リスト!B18,IF($C$3=リスト!$W$4,リスト!L18)))</f>
        <v>3.2.2</v>
      </c>
      <c r="B20" s="19" t="str">
        <f>IF(IF($C$3=リスト!$W$3,リスト!C18,IF($C$3=リスト!$W$4,リスト!M18))="","",IF($C$3=リスト!$W$3,リスト!C18,IF($C$3=リスト!$W$4,リスト!M18)))</f>
        <v>実証テーマのTRL</v>
      </c>
      <c r="C20" s="19"/>
      <c r="D20" s="19" t="str">
        <f>IF(IF($C$3=リスト!$W$3,リスト!E18,IF($C$3=リスト!$W$4,リスト!O18))="","",IF($C$3=リスト!$W$3,リスト!E18,IF($C$3=リスト!$W$4,リスト!O18)))</f>
        <v xml:space="preserve">参考：BDB-06005A JAXA技術成熟度(TRL)運用ガイドライン
https://ssl.tksc.jaxa.jp/isasse01/kanren/BDB/BDB06005A.pdf
</v>
      </c>
      <c r="E20" s="19" t="str">
        <f>IF(IF($C$3=リスト!$W$3,リスト!F18,IF($C$3=リスト!$W$4,リスト!P18))="","",IF($C$3=リスト!$W$3,リスト!F18,IF($C$3=リスト!$W$4,リスト!P18)))</f>
        <v>TRL=6相当</v>
      </c>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row>
    <row r="21" spans="1:46" s="4" customFormat="1" ht="67.5" customHeight="1" x14ac:dyDescent="0.4">
      <c r="A21" s="19" t="str">
        <f>IF(IF($C$3=リスト!$W$3,リスト!B19,IF($C$3=リスト!$W$4,リスト!L19))="","",IF($C$3=リスト!$W$3,リスト!B19,IF($C$3=リスト!$W$4,リスト!L19)))</f>
        <v>3.2.3</v>
      </c>
      <c r="B21" s="19" t="str">
        <f>IF(IF($C$3=リスト!$W$3,リスト!C19,IF($C$3=リスト!$W$4,リスト!M19))="","",IF($C$3=リスト!$W$3,リスト!C19,IF($C$3=リスト!$W$4,リスト!M19)))</f>
        <v>TRLの判断根拠</v>
      </c>
      <c r="C21" s="19"/>
      <c r="D21" s="19" t="str">
        <f>IF(IF($C$3=リスト!$W$3,リスト!E19,IF($C$3=リスト!$W$4,リスト!O19))="","",IF($C$3=リスト!$W$3,リスト!E19,IF($C$3=リスト!$W$4,リスト!O19)))</f>
        <v>TRLの判断根拠を記入してください。</v>
      </c>
      <c r="E21" s="19" t="str">
        <f>IF(IF($C$3=リスト!$W$3,リスト!F19,IF($C$3=リスト!$W$4,リスト!P19))="","",IF($C$3=リスト!$W$3,リスト!F19,IF($C$3=リスト!$W$4,リスト!P19)))</f>
        <v>FPGA素子は開発済み。各種環境試験も実施済み</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row>
    <row r="22" spans="1:46" s="4" customFormat="1" ht="39" x14ac:dyDescent="0.4">
      <c r="A22" s="43">
        <f>IF(IF($C$2=リスト!$W$5,リスト!B20,IF($C$2=リスト!$W$6,リスト!G20,IF($C$2=リスト!$W$7,リスト!L20,IF($C$2=リスト!$W$8,リスト!Q20,))))="","",IF($C$2=リスト!$W$5,リスト!B20,IF($C$2=リスト!$W$6,リスト!G20,IF($C$2=リスト!$W$7,リスト!L20,IF($C$2=リスト!$W$8,リスト!Q20,)))))</f>
        <v>3.3</v>
      </c>
      <c r="B22" s="43" t="str">
        <f>IF(IF($C$2=リスト!$W$5,リスト!C20,IF($C$2=リスト!$W$6,リスト!H20,IF($C$2=リスト!$W$7,リスト!M20,IF($C$2=リスト!$W$8,リスト!R20,))))="","",IF($C$2=リスト!$W$5,リスト!C20,IF($C$2=リスト!$W$6,リスト!H20,IF($C$2=リスト!$W$7,リスト!M20,IF($C$2=リスト!$W$8,リスト!R20,)))))</f>
        <v>実証テーマの実現性に関する具体的情報（加点）</v>
      </c>
      <c r="C22" s="43"/>
      <c r="D22" s="43" t="str">
        <f>IF(IF($C$2=リスト!$W$5,リスト!E20,IF($C$2=リスト!$W$6,リスト!J20,IF($C$2=リスト!$W$7,リスト!O20,IF($C$2=リスト!$W$8,リスト!T20,))))="","",IF($C$2=リスト!$W$5,リスト!E20,IF($C$2=リスト!$W$6,リスト!J20,IF($C$2=リスト!$W$7,リスト!O20,IF($C$2=リスト!$W$8,リスト!T20,)))))</f>
        <v>※実証テーマがプログラムの趣旨に合致しているか</v>
      </c>
      <c r="E22" s="43" t="str">
        <f>IF(IF($C$2=リスト!$W$5,リスト!F20,IF($C$2=リスト!$W$6,リスト!K20,IF($C$2=リスト!$W$7,リスト!P20,IF($C$2=リスト!$W$8,リスト!U20,))))="","",IF($C$2=リスト!$W$5,リスト!F20,IF($C$2=リスト!$W$6,リスト!K20,IF($C$2=リスト!$W$7,リスト!P20,IF($C$2=リスト!$W$8,リスト!U20,)))))</f>
        <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row>
    <row r="23" spans="1:46" s="4" customFormat="1" ht="75" customHeight="1" x14ac:dyDescent="0.4">
      <c r="A23" s="19" t="str">
        <f>IF(IF($C$2=リスト!$W$5,リスト!B21,IF($C$2=リスト!$W$6,リスト!G21,IF($C$2=リスト!$W$7,リスト!L21,IF($C$2=リスト!$W$8,リスト!Q21,))))="","",IF($C$2=リスト!$W$5,リスト!B21,IF($C$2=リスト!$W$6,リスト!G21,IF($C$2=リスト!$W$7,リスト!L21,IF($C$2=リスト!$W$8,リスト!Q21,)))))</f>
        <v>3.3.1</v>
      </c>
      <c r="B23" s="19" t="str">
        <f>IF(IF($C$2=リスト!$W$5,リスト!C21,IF($C$2=リスト!$W$6,リスト!H21,IF($C$2=リスト!$W$7,リスト!M21,IF($C$2=リスト!$W$8,リスト!R21,))))="","",IF($C$2=リスト!$W$5,リスト!C21,IF($C$2=リスト!$W$6,リスト!H21,IF($C$2=リスト!$W$7,リスト!M21,IF($C$2=リスト!$W$8,リスト!R21,)))))</f>
        <v>技術のベンチマークを行い将来衛星の競争力向上に資する可能性</v>
      </c>
      <c r="C23" s="19"/>
      <c r="D23" s="19" t="str">
        <f>IF(IF($C$2=リスト!$W$5,リスト!E21,IF($C$2=リスト!$W$6,リスト!J21,IF($C$2=リスト!$W$7,リスト!O21,IF($C$2=リスト!$W$8,リスト!T21,))))="","",IF($C$2=リスト!$W$5,リスト!E21,IF($C$2=リスト!$W$6,リスト!J21,IF($C$2=リスト!$W$7,リスト!O21,IF($C$2=リスト!$W$8,リスト!T21,)))))</f>
        <v>本可能性の根拠を記述してください。
必要に応じて別添資料（フリーフォーマット）に具体的な説明を記載してください。</v>
      </c>
      <c r="E23" s="19" t="str">
        <f>IF(IF($C$2=リスト!$W$5,リスト!F21,IF($C$2=リスト!$W$6,リスト!K21,IF($C$2=リスト!$W$7,リスト!P21,IF($C$2=リスト!$W$8,リスト!U21,))))="","",IF($C$2=リスト!$W$5,リスト!F21,IF($C$2=リスト!$W$6,リスト!K21,IF($C$2=リスト!$W$7,リスト!P21,IF($C$2=リスト!$W$8,リスト!U21,)))))</f>
        <v>別添資料参照</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row>
    <row r="24" spans="1:46" s="4" customFormat="1" ht="102.75" customHeight="1" x14ac:dyDescent="0.4">
      <c r="A24" s="19" t="str">
        <f>IF(IF($C$2=リスト!$W$5,リスト!B22,IF($C$2=リスト!$W$6,リスト!G22,IF($C$2=リスト!$W$7,リスト!L22,IF($C$2=リスト!$W$8,リスト!Q22,))))="","",IF($C$2=リスト!$W$5,リスト!B22,IF($C$2=リスト!$W$6,リスト!G22,IF($C$2=リスト!$W$7,リスト!L22,IF($C$2=リスト!$W$8,リスト!Q22,)))))</f>
        <v>3.3.2</v>
      </c>
      <c r="B24" s="19" t="str">
        <f>IF(IF($C$2=リスト!$W$5,リスト!C22,IF($C$2=リスト!$W$6,リスト!H22,IF($C$2=リスト!$W$7,リスト!M22,IF($C$2=リスト!$W$8,リスト!R22,))))="","",IF($C$2=リスト!$W$5,リスト!C22,IF($C$2=リスト!$W$6,リスト!H22,IF($C$2=リスト!$W$7,リスト!M22,IF($C$2=リスト!$W$8,リスト!R22,)))))</f>
        <v>ターゲット市場のなかで優位なシェアを獲得できる見込み</v>
      </c>
      <c r="C24" s="19"/>
      <c r="D24" s="19" t="str">
        <f>IF(IF($C$2=リスト!$W$5,リスト!E22,IF($C$2=リスト!$W$6,リスト!J22,IF($C$2=リスト!$W$7,リスト!O22,IF($C$2=リスト!$W$8,リスト!T22,))))="","",IF($C$2=リスト!$W$5,リスト!E22,IF($C$2=リスト!$W$6,リスト!J22,IF($C$2=リスト!$W$7,リスト!O22,IF($C$2=リスト!$W$8,リスト!T22,)))))</f>
        <v>同様の課題に挑む、海外などのライバルとの動向・戦略との比較、およびそれらと差別化できる理由を記述してください。
必要に応じて別添資料（フリーフォーマット）に具体的な説明を記載してください。</v>
      </c>
      <c r="E24" s="19" t="str">
        <f>IF(IF($C$2=リスト!$W$5,リスト!F22,IF($C$2=リスト!$W$6,リスト!K22,IF($C$2=リスト!$W$7,リスト!P22,IF($C$2=リスト!$W$8,リスト!U22,))))="","",IF($C$2=リスト!$W$5,リスト!F22,IF($C$2=リスト!$W$6,リスト!K22,IF($C$2=リスト!$W$7,リスト!P22,IF($C$2=リスト!$W$8,リスト!U22,)))))</f>
        <v>米国○○社は△△だが、提案テーマは△で総合的に精度が高く、また価格○○社××円に対し、本提案の予定価格は××円</v>
      </c>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row>
    <row r="25" spans="1:46" s="4" customFormat="1" ht="72.75" customHeight="1" x14ac:dyDescent="0.4">
      <c r="A25" s="19" t="str">
        <f>IF(IF($C$2=リスト!$W$5,リスト!B23,IF($C$2=リスト!$W$6,リスト!G23,IF($C$2=リスト!$W$7,リスト!L23,IF($C$2=リスト!$W$8,リスト!Q23,))))="","",IF($C$2=リスト!$W$5,リスト!B23,IF($C$2=リスト!$W$6,リスト!G23,IF($C$2=リスト!$W$7,リスト!L23,IF($C$2=リスト!$W$8,リスト!Q23,)))))</f>
        <v>3.3.3</v>
      </c>
      <c r="B25" s="19" t="str">
        <f>IF(IF($C$2=リスト!$W$5,リスト!C23,IF($C$2=リスト!$W$6,リスト!H23,IF($C$2=リスト!$W$7,リスト!M23,IF($C$2=リスト!$W$8,リスト!R23,))))="","",IF($C$2=リスト!$W$5,リスト!C23,IF($C$2=リスト!$W$6,リスト!H23,IF($C$2=リスト!$W$7,リスト!M23,IF($C$2=リスト!$W$8,リスト!R23,)))))</f>
        <v>具体的な事業プラン</v>
      </c>
      <c r="C25" s="19"/>
      <c r="D25" s="19" t="str">
        <f>IF(IF($C$2=リスト!$W$5,リスト!E23,IF($C$2=リスト!$W$6,リスト!J23,IF($C$2=リスト!$W$7,リスト!O23,IF($C$2=リスト!$W$8,リスト!T23,))))="","",IF($C$2=リスト!$W$5,リスト!E23,IF($C$2=リスト!$W$6,リスト!J23,IF($C$2=リスト!$W$7,リスト!O23,IF($C$2=リスト!$W$8,リスト!T23,)))))</f>
        <v>具体的な今後の事業プラン案を記述してください。
必要に応じて別添資料（フリーフォーマット）に具体的な説明を記載してください。</v>
      </c>
      <c r="E25" s="19" t="str">
        <f>IF(IF($C$2=リスト!$W$5,リスト!F23,IF($C$2=リスト!$W$6,リスト!K23,IF($C$2=リスト!$W$7,リスト!P23,IF($C$2=リスト!$W$8,リスト!U23,))))="","",IF($C$2=リスト!$W$5,リスト!F23,IF($C$2=リスト!$W$6,リスト!K23,IF($C$2=リスト!$W$7,リスト!P23,IF($C$2=リスト!$W$8,リスト!U23,)))))</f>
        <v>別添資料参照</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row>
    <row r="26" spans="1:46" s="4" customFormat="1" ht="39" x14ac:dyDescent="0.4">
      <c r="A26" s="20">
        <f>IF(IF($C$3=リスト!$W$3,リスト!B24,IF($C$3=リスト!$W$4,リスト!L24))="","",IF($C$3=リスト!$W$3,リスト!B24,IF($C$3=リスト!$W$4,リスト!L24)))</f>
        <v>4</v>
      </c>
      <c r="B26" s="20" t="str">
        <f>IF(IF($C$3=リスト!$W$3,リスト!C24,IF($C$3=リスト!$W$4,リスト!M24))="","",IF($C$3=リスト!$W$3,リスト!C24,IF($C$3=リスト!$W$4,リスト!M24)))</f>
        <v>軌道上実証計画に関する情報（加点）</v>
      </c>
      <c r="C26" s="20"/>
      <c r="D26" s="20" t="str">
        <f>IF(IF($C$3=リスト!$W$3,リスト!E24,IF($C$3=リスト!$W$4,リスト!O24))="","",IF($C$3=リスト!$W$3,リスト!E24,IF($C$3=リスト!$W$4,リスト!O24)))</f>
        <v>部品・コンポーネント・サブシステム毎に適切な内容を提案すること。</v>
      </c>
      <c r="E26" s="20" t="str">
        <f>IF(IF($C$3=リスト!$W$3,リスト!F24,IF($C$3=リスト!$W$4,リスト!P24))="","",IF($C$3=リスト!$W$3,リスト!F24,IF($C$3=リスト!$W$4,リスト!P24)))</f>
        <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row>
    <row r="27" spans="1:46" s="4" customFormat="1" ht="86.25" customHeight="1" x14ac:dyDescent="0.4">
      <c r="A27" s="19">
        <f>IF(IF($C$3=リスト!$W$3,リスト!B25,IF($C$3=リスト!$W$4,リスト!L25))="","",IF($C$3=リスト!$W$3,リスト!B25,IF($C$3=リスト!$W$4,リスト!L25)))</f>
        <v>4.0999999999999996</v>
      </c>
      <c r="B27" s="19" t="str">
        <f>IF(IF($C$3=リスト!$W$3,リスト!C25,IF($C$3=リスト!$W$4,リスト!M25))="","",IF($C$3=リスト!$W$3,リスト!C25,IF($C$3=リスト!$W$4,リスト!M25)))</f>
        <v>軌道上での実証内容</v>
      </c>
      <c r="C27" s="19"/>
      <c r="D27" s="19" t="str">
        <f>IF(IF($C$3=リスト!$W$3,リスト!E25,IF($C$3=リスト!$W$4,リスト!O25))="","",IF($C$3=リスト!$W$3,リスト!E25,IF($C$3=リスト!$W$4,リスト!O25)))</f>
        <v>実証するテーマの概要として、特に軌道上での実証する内容について記述してください。</v>
      </c>
      <c r="E27" s="19" t="str">
        <f>IF(IF($C$3=リスト!$W$3,リスト!F25,IF($C$3=リスト!$W$4,リスト!P25))="","",IF($C$3=リスト!$W$3,リスト!F25,IF($C$3=リスト!$W$4,リスト!P25)))</f>
        <v>従来の宇宙用FPGAとは全く異なるアプローチで設計・製造した革新的FPGAの耐宇宙環境性能を評価し、宇宙空間での使用に耐えうることを実証することで、宇宙電子部品界に革命を起こす</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row>
    <row r="28" spans="1:46" s="4" customFormat="1" ht="209.25" customHeight="1" x14ac:dyDescent="0.4">
      <c r="A28" s="19">
        <f>IF(IF($C$3=リスト!$W$3,リスト!B26,IF($C$3=リスト!$W$4,リスト!L26))="","",IF($C$3=リスト!$W$3,リスト!B26,IF($C$3=リスト!$W$4,リスト!L26)))</f>
        <v>4.2</v>
      </c>
      <c r="B28" s="19" t="str">
        <f>IF(IF($C$3=リスト!$W$3,リスト!C26,IF($C$3=リスト!$W$4,リスト!M26))="","",IF($C$3=リスト!$W$3,リスト!C26,IF($C$3=リスト!$W$4,リスト!M26)))</f>
        <v>軌道上での実証項目と各項目の達成目標</v>
      </c>
      <c r="C28" s="19"/>
      <c r="D28" s="19" t="str">
        <f>IF(IF($C$3=リスト!$W$3,リスト!E26,IF($C$3=リスト!$W$4,リスト!O26))="","",IF($C$3=リスト!$W$3,リスト!E26,IF($C$3=リスト!$W$4,リスト!O26)))</f>
        <v>具体的なサクセスクライテリアを設定できる場合は、サクセスクライテリアを記載してください。</v>
      </c>
      <c r="E28" s="19" t="str">
        <f>IF(IF($C$3=リスト!$W$3,リスト!F26,IF($C$3=リスト!$W$4,リスト!P26))="","",IF($C$3=リスト!$W$3,リスト!F26,IF($C$3=リスト!$W$4,リスト!P26)))</f>
        <v>①革新的FPGAのトータルドーズ耐性の評価：100krad以上のTIDでも正常動作（ミニマムサクセス）
②革新的FPGAのシングルイベント耐性の評価：いかなるシングルイベントも発生しない（フルサクセス）
③革新的FPGAの軌道上回路評価：軌道上の位置によらず、書換可能であること（フルサクセス）
④革新的FPGAの動作検証：軌道上で長期間（1年間）安定動作すること（エクストラサクセス）</v>
      </c>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row>
    <row r="29" spans="1:46" s="4" customFormat="1" ht="105" customHeight="1" x14ac:dyDescent="0.4">
      <c r="A29" s="19">
        <f>IF(IF($C$3=リスト!$W$3,リスト!B27,IF($C$3=リスト!$W$4,リスト!L27))="","",IF($C$3=リスト!$W$3,リスト!B27,IF($C$3=リスト!$W$4,リスト!L27)))</f>
        <v>4.3</v>
      </c>
      <c r="B29" s="19" t="str">
        <f>IF(IF($C$3=リスト!$W$3,リスト!C27,IF($C$3=リスト!$W$4,リスト!M27))="","",IF($C$3=リスト!$W$3,リスト!C27,IF($C$3=リスト!$W$4,リスト!M27)))</f>
        <v>軌道上での実証計画</v>
      </c>
      <c r="C29" s="19"/>
      <c r="D29" s="19" t="str">
        <f>IF(IF($C$3=リスト!$W$3,リスト!E27,IF($C$3=リスト!$W$4,リスト!O27))="","",IF($C$3=リスト!$W$3,リスト!E27,IF($C$3=リスト!$W$4,リスト!O27)))</f>
        <v>実証テーマの動作確認からデータ利用までの実証計画運用フェーズの定義、期間、実施内容を記載してください。</v>
      </c>
      <c r="E29" s="19" t="str">
        <f>IF(IF($C$3=リスト!$W$3,リスト!F27,IF($C$3=リスト!$W$4,リスト!P27))="","",IF($C$3=リスト!$W$3,リスト!F27,IF($C$3=リスト!$W$4,リスト!P27)))</f>
        <v>初期チェックアウト：打上げ後1～3か月間、ベースライン機能確認
定常運用：　打上げ後1年、ずっと電源ONにしてデータ取得
後期運用：　希望なし</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row>
    <row r="30" spans="1:46" s="4" customFormat="1" ht="144" customHeight="1" x14ac:dyDescent="0.4">
      <c r="A30" s="19">
        <f>IF(IF($C$3=リスト!$W$3,リスト!B28,IF($C$3=リスト!$W$4,リスト!L28))="","",IF($C$3=リスト!$W$3,リスト!B28,IF($C$3=リスト!$W$4,リスト!L28)))</f>
        <v>4.4000000000000004</v>
      </c>
      <c r="B30" s="19" t="str">
        <f>IF(IF($C$3=リスト!$W$3,リスト!C28,IF($C$3=リスト!$W$4,リスト!M28))="","",IF($C$3=リスト!$W$3,リスト!C28,IF($C$3=リスト!$W$4,リスト!M28)))</f>
        <v>データ評価・利用計画</v>
      </c>
      <c r="C30" s="19"/>
      <c r="D30" s="19" t="str">
        <f>IF(IF($C$3=リスト!$W$3,リスト!E28,IF($C$3=リスト!$W$4,リスト!O28))="","",IF($C$3=リスト!$W$3,リスト!E28,IF($C$3=リスト!$W$4,リスト!O28)))</f>
        <v>募集課題を達成するために、得られたデータをどのように評価・利用するか、またその評価体制はどうなっているかを記載してください。</v>
      </c>
      <c r="E30" s="19" t="str">
        <f>IF(IF($C$3=リスト!$W$3,リスト!F28,IF($C$3=リスト!$W$4,リスト!P28))="","",IF($C$3=リスト!$W$3,リスト!F28,IF($C$3=リスト!$W$4,リスト!P28)))</f>
        <v>データ評価：提案者が観測データ及びテレメトリの解析評価を行う。
利用計画：得られたデータは革新的FPGAのユーザに提供し、革新的FPGAで宇宙用機器を設計する際に資するとともに、軌道上での実績を示すことにより本格利用の基礎を固めることができる。</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row>
    <row r="31" spans="1:46" s="4" customFormat="1" ht="132" customHeight="1" x14ac:dyDescent="0.4">
      <c r="A31" s="19">
        <f>IF(IF($C$3=リスト!$W$3,リスト!B29,IF($C$3=リスト!$W$4,リスト!L29))="","",IF($C$3=リスト!$W$3,リスト!B29,IF($C$3=リスト!$W$4,リスト!L29)))</f>
        <v>4.5</v>
      </c>
      <c r="B31" s="19" t="str">
        <f>IF(IF($C$3=リスト!$W$3,リスト!C29,IF($C$3=リスト!$W$4,リスト!M29))="","",IF($C$3=リスト!$W$3,リスト!C29,IF($C$3=リスト!$W$4,リスト!M29)))</f>
        <v xml:space="preserve">
提案の実証を行った結果、どのような新規ビジネス展開や市場競争力獲得が実現するか、展望を記述してください。</v>
      </c>
      <c r="C31" s="19"/>
      <c r="D31" s="19" t="str">
        <f>IF(IF($C$3=リスト!$W$3,リスト!E29,IF($C$3=リスト!$W$4,リスト!O29))="","",IF($C$3=リスト!$W$3,リスト!E29,IF($C$3=リスト!$W$4,リスト!O29)))</f>
        <v>具体的な事業プランがある場合は記載してください。</v>
      </c>
      <c r="E31" s="19" t="str">
        <f>IF(IF($C$3=リスト!$W$3,リスト!F29,IF($C$3=リスト!$W$4,リスト!P29))="","",IF($C$3=リスト!$W$3,リスト!F29,IF($C$3=リスト!$W$4,リスト!P29)))</f>
        <v>本FPGAは従来品より性能アップかつコストの大幅減が可能であり、衛星内部の部品を置き換えることで電子回路の大幅なコスト減が達成可能。これにより衛星のトータルコストも下がり、本FPGAを採用した衛星は市場競争力が格段にアップする。詳細は別添資料を参照。</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row>
    <row r="32" spans="1:46" s="4" customFormat="1" ht="39" x14ac:dyDescent="0.4">
      <c r="A32" s="20">
        <f>IF(IF($C$3=リスト!$W$3,リスト!B30,IF($C$3=リスト!$W$4,リスト!L30))="","",IF($C$3=リスト!$W$3,リスト!B30,IF($C$3=リスト!$W$4,リスト!L30)))</f>
        <v>5</v>
      </c>
      <c r="B32" s="20" t="str">
        <f>IF(IF($C$3=リスト!$W$3,リスト!C30,IF($C$3=リスト!$W$4,リスト!M30))="","",IF($C$3=リスト!$W$3,リスト!C30,IF($C$3=リスト!$W$4,リスト!M30)))</f>
        <v>インターフェース条件（基礎点）</v>
      </c>
      <c r="C32" s="20"/>
      <c r="D32" s="20" t="str">
        <f>IF(IF($C$3=リスト!$W$3,リスト!E30,IF($C$3=リスト!$W$4,リスト!O30))="","",IF($C$3=リスト!$W$3,リスト!E30,IF($C$3=リスト!$W$4,リスト!O30)))</f>
        <v>小型衛星実証衛星3号機の実証テーマ公募における搭載I/F条件に適合すること。</v>
      </c>
      <c r="E32" s="20" t="str">
        <f>IF(IF($C$3=リスト!$W$3,リスト!F30,IF($C$3=リスト!$W$4,リスト!P30))="","",IF($C$3=リスト!$W$3,リスト!F30,IF($C$3=リスト!$W$4,リスト!P30)))</f>
        <v>部品・コンポ・サブシステム</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row>
    <row r="33" spans="1:46" s="4" customFormat="1" ht="58.5" x14ac:dyDescent="0.4">
      <c r="A33" s="19">
        <f>IF(IF($C$3=リスト!$W$3,リスト!B31,IF($C$3=リスト!$W$4,リスト!L31))="","",IF($C$3=リスト!$W$3,リスト!B31,IF($C$3=リスト!$W$4,リスト!L31)))</f>
        <v>5.0999999999999996</v>
      </c>
      <c r="B33" s="19" t="str">
        <f>IF(IF($C$3=リスト!$W$3,リスト!C31,IF($C$3=リスト!$W$4,リスト!M31))="","",IF($C$3=リスト!$W$3,リスト!C31,IF($C$3=リスト!$W$4,リスト!M31)))</f>
        <v>N/A</v>
      </c>
      <c r="C33" s="19"/>
      <c r="D33" s="19" t="str">
        <f>IF(IF($C$3=リスト!$W$3,リスト!E31,IF($C$3=リスト!$W$4,リスト!O31))="","",IF($C$3=リスト!$W$3,リスト!E31,IF($C$3=リスト!$W$4,リスト!O31)))</f>
        <v>部品・コンポーネント・サブシステムの場合は、「インターフェース条件書」をご確認の上、別途「適合性確認シート」にご記入ください。</v>
      </c>
      <c r="E33" s="19" t="str">
        <f>IF(IF($C$3=リスト!$W$3,リスト!F31,IF($C$3=リスト!$W$4,リスト!P31))="","",IF($C$3=リスト!$W$3,リスト!F31,IF($C$3=リスト!$W$4,リスト!P31)))</f>
        <v>N/A</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row>
    <row r="34" spans="1:46" s="4" customFormat="1" ht="58.5" x14ac:dyDescent="0.4">
      <c r="A34" s="19">
        <f>IF(IF($C$3=リスト!$W$3,リスト!B32,IF($C$3=リスト!$W$4,リスト!L32))="","",IF($C$3=リスト!$W$3,リスト!B32,IF($C$3=リスト!$W$4,リスト!L32)))</f>
        <v>5.2</v>
      </c>
      <c r="B34" s="19" t="str">
        <f>IF(IF($C$3=リスト!$W$3,リスト!C32,IF($C$3=リスト!$W$4,リスト!M32))="","",IF($C$3=リスト!$W$3,リスト!C32,IF($C$3=リスト!$W$4,リスト!M32)))</f>
        <v>N/A</v>
      </c>
      <c r="C34" s="19"/>
      <c r="D34" s="19" t="str">
        <f>IF(IF($C$3=リスト!$W$3,リスト!E32,IF($C$3=リスト!$W$4,リスト!O32))="","",IF($C$3=リスト!$W$3,リスト!E32,IF($C$3=リスト!$W$4,リスト!O32)))</f>
        <v>部品・コンポーネント・サブシステムの場合は、「インターフェース条件書」をご確認の上、別途「適合性確認シート」にご記入ください。</v>
      </c>
      <c r="E34" s="19" t="str">
        <f>IF(IF($C$3=リスト!$W$3,リスト!F32,IF($C$3=リスト!$W$4,リスト!P32))="","",IF($C$3=リスト!$W$3,リスト!F32,IF($C$3=リスト!$W$4,リスト!P32)))</f>
        <v>N/A</v>
      </c>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row>
    <row r="35" spans="1:46" s="4" customFormat="1" ht="58.5" x14ac:dyDescent="0.4">
      <c r="A35" s="19">
        <f>IF(IF($C$3=リスト!$W$3,リスト!B33,IF($C$3=リスト!$W$4,リスト!L33))="","",IF($C$3=リスト!$W$3,リスト!B33,IF($C$3=リスト!$W$4,リスト!L33)))</f>
        <v>5.3</v>
      </c>
      <c r="B35" s="19" t="str">
        <f>IF(IF($C$3=リスト!$W$3,リスト!C33,IF($C$3=リスト!$W$4,リスト!M33))="","",IF($C$3=リスト!$W$3,リスト!C33,IF($C$3=リスト!$W$4,リスト!M33)))</f>
        <v>N/A</v>
      </c>
      <c r="C35" s="19"/>
      <c r="D35" s="19" t="str">
        <f>IF(IF($C$3=リスト!$W$3,リスト!E33,IF($C$3=リスト!$W$4,リスト!O33))="","",IF($C$3=リスト!$W$3,リスト!E33,IF($C$3=リスト!$W$4,リスト!O33)))</f>
        <v>部品・コンポーネント・サブシステムの場合は、「インターフェース条件書」をご確認の上、別途「適合性確認シート」にご記入ください。</v>
      </c>
      <c r="E35" s="19" t="str">
        <f>IF(IF($C$3=リスト!$W$3,リスト!F33,IF($C$3=リスト!$W$4,リスト!P33))="","",IF($C$3=リスト!$W$3,リスト!F33,IF($C$3=リスト!$W$4,リスト!P33)))</f>
        <v>N/A</v>
      </c>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row>
    <row r="36" spans="1:46" s="4" customFormat="1" ht="112.5" customHeight="1" x14ac:dyDescent="0.4">
      <c r="A36" s="19">
        <f>IF(IF($C$3=リスト!$W$3,リスト!B34,IF($C$3=リスト!$W$4,リスト!L34))="","",IF($C$3=リスト!$W$3,リスト!B34,IF($C$3=リスト!$W$4,リスト!L34)))</f>
        <v>5.4</v>
      </c>
      <c r="B36" s="19" t="str">
        <f>IF(IF($C$3=リスト!$W$3,リスト!C34,IF($C$3=リスト!$W$4,リスト!M34))="","",IF($C$3=リスト!$W$3,リスト!C34,IF($C$3=リスト!$W$4,リスト!M34)))</f>
        <v>N/A</v>
      </c>
      <c r="C36" s="19"/>
      <c r="D36" s="19" t="str">
        <f>IF(IF($C$3=リスト!$W$3,リスト!E34,IF($C$3=リスト!$W$4,リスト!O34))="","",IF($C$3=リスト!$W$3,リスト!E34,IF($C$3=リスト!$W$4,リスト!O34)))</f>
        <v>部品・コンポーネント・サブシステムの場合は、「インターフェース条件書」をご確認の上、別途「適合性確認シート」にご記入ください。</v>
      </c>
      <c r="E36" s="19" t="str">
        <f>IF(IF($C$3=リスト!$W$3,リスト!F34,IF($C$3=リスト!$W$4,リスト!P34))="","",IF($C$3=リスト!$W$3,リスト!F34,IF($C$3=リスト!$W$4,リスト!P34)))</f>
        <v>N/A</v>
      </c>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row>
    <row r="37" spans="1:46" s="4" customFormat="1" ht="39" x14ac:dyDescent="0.4">
      <c r="A37" s="20">
        <f>IF(IF($C$3=リスト!$W$3,リスト!B35,IF($C$3=リスト!$W$4,リスト!L35))="","",IF($C$3=リスト!$W$3,リスト!B35,IF($C$3=リスト!$W$4,リスト!L35)))</f>
        <v>6</v>
      </c>
      <c r="B37" s="20" t="str">
        <f>IF(IF($C$3=リスト!$W$3,リスト!C35,IF($C$3=リスト!$W$4,リスト!M35))="","",IF($C$3=リスト!$W$3,リスト!C35,IF($C$3=リスト!$W$4,リスト!M35)))</f>
        <v>開発管理(基礎点)</v>
      </c>
      <c r="C37" s="20"/>
      <c r="D37" s="20" t="str">
        <f>IF(IF($C$3=リスト!$W$3,リスト!E35,IF($C$3=リスト!$W$4,リスト!O35))="","",IF($C$3=リスト!$W$3,リスト!E35,IF($C$3=リスト!$W$4,リスト!O35)))</f>
        <v>部品・コンポーネント・サブシステム毎に適切な内容を提案すること。</v>
      </c>
      <c r="E37" s="20" t="str">
        <f>IF(IF($C$3=リスト!$W$3,リスト!F35,IF($C$3=リスト!$W$4,リスト!P35))="","",IF($C$3=リスト!$W$3,リスト!F35,IF($C$3=リスト!$W$4,リスト!P35)))</f>
        <v/>
      </c>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row>
    <row r="38" spans="1:46" s="4" customFormat="1" ht="177" customHeight="1" x14ac:dyDescent="0.4">
      <c r="A38" s="19">
        <f>IF(IF($C$3=リスト!$W$3,リスト!B36,IF($C$3=リスト!$W$4,リスト!L36))="","",IF($C$3=リスト!$W$3,リスト!B36,IF($C$3=リスト!$W$4,リスト!L36)))</f>
        <v>6.1</v>
      </c>
      <c r="B38" s="19" t="str">
        <f>IF(IF($C$3=リスト!$W$3,リスト!C36,IF($C$3=リスト!$W$4,リスト!M36))="","",IF($C$3=リスト!$W$3,リスト!C36,IF($C$3=リスト!$W$4,リスト!M36)))</f>
        <v>全体スケジュール</v>
      </c>
      <c r="C38" s="19"/>
      <c r="D38" s="19" t="str">
        <f>IF(IF($C$3=リスト!$W$3,リスト!E36,IF($C$3=リスト!$W$4,リスト!O36))="","",IF($C$3=リスト!$W$3,リスト!E36,IF($C$3=リスト!$W$4,リスト!O36)))</f>
        <v>設計・製造・試験フェーズの識別(マイルストーン設定含む)を記載してください。</v>
      </c>
      <c r="E38" s="19" t="str">
        <f>IF(IF($C$3=リスト!$W$3,リスト!F36,IF($C$3=リスト!$W$4,リスト!P36))="","",IF($C$3=リスト!$W$3,リスト!F36,IF($C$3=リスト!$W$4,リスト!P36)))</f>
        <v>・設計、EM試験まで完了
・～20XX/X 放射線試験（PFM回路で使用する電子部品）
・20XX/X～X PFM設計、製作
・20XX/X～ PFM電気試験、振動試験、熱真空試験
（EMは20XX/X以降、FMは20XX/X以降、引き渡し可能）</v>
      </c>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row>
    <row r="39" spans="1:46" s="4" customFormat="1" ht="245.25" customHeight="1" x14ac:dyDescent="0.4">
      <c r="A39" s="19">
        <f>IF(IF($C$3=リスト!$W$3,リスト!B37,IF($C$3=リスト!$W$4,リスト!L37))="","",IF($C$3=リスト!$W$3,リスト!B37,IF($C$3=リスト!$W$4,リスト!L37)))</f>
        <v>6.2</v>
      </c>
      <c r="B39" s="19" t="str">
        <f>IF(IF($C$3=リスト!$W$3,リスト!C37,IF($C$3=リスト!$W$4,リスト!M37))="","",IF($C$3=リスト!$W$3,リスト!C37,IF($C$3=リスト!$W$4,リスト!M37)))</f>
        <v>開発試験検証計画</v>
      </c>
      <c r="C39" s="19"/>
      <c r="D39" s="19" t="str">
        <f>IF(IF($C$3=リスト!$W$3,リスト!E37,IF($C$3=リスト!$W$4,リスト!O37))="","",IF($C$3=リスト!$W$3,リスト!E37,IF($C$3=リスト!$W$4,リスト!O37)))</f>
        <v>製作するモデル、行う試験の種類を記載してください。</v>
      </c>
      <c r="E39" s="19" t="str">
        <f>IF(IF($C$3=リスト!$W$3,リスト!F37,IF($C$3=リスト!$W$4,リスト!P37))="","",IF($C$3=リスト!$W$3,リスト!F37,IF($C$3=リスト!$W$4,リスト!P37)))</f>
        <v>・PFM ２機　（１機は予備）
・放射線試験
・電気試験
・振動試験
・熱真空試験</v>
      </c>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row>
    <row r="40" spans="1:46" s="4" customFormat="1" ht="156" x14ac:dyDescent="0.4">
      <c r="A40" s="19">
        <f>IF(IF($C$3=リスト!$W$3,リスト!B38,IF($C$3=リスト!$W$4,リスト!L38))="","",IF($C$3=リスト!$W$3,リスト!B38,IF($C$3=リスト!$W$4,リスト!L38)))</f>
        <v>6.3</v>
      </c>
      <c r="B40" s="19" t="str">
        <f>IF(IF($C$3=リスト!$W$3,リスト!C38,IF($C$3=リスト!$W$4,リスト!M38))="","",IF($C$3=リスト!$W$3,リスト!C38,IF($C$3=リスト!$W$4,リスト!M38)))</f>
        <v>資金計画</v>
      </c>
      <c r="C40" s="19"/>
      <c r="D40" s="19" t="str">
        <f>IF(IF($C$3=リスト!$W$3,リスト!E38,IF($C$3=リスト!$W$4,リスト!O38))="","",IF($C$3=リスト!$W$3,リスト!E38,IF($C$3=リスト!$W$4,リスト!O38)))</f>
        <v>計画全体の資金規模（開発の各項目に係る費用の試算）を記載して下さい。</v>
      </c>
      <c r="E40" s="19" t="str">
        <f>IF(IF($C$3=リスト!$W$3,リスト!F38,IF($C$3=リスト!$W$4,リスト!P38))="","",IF($C$3=リスト!$W$3,リスト!F38,IF($C$3=リスト!$W$4,リスト!P38)))</f>
        <v>・放射線試験費用　○○千円
・PFM設計、製作費　○○千円
・電気試験費用　○○千円
・振動試験費用　○○千円
・熱真空試験費用　○○千円
・交通費、等　○○千円
・合計　　○○千円</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row>
    <row r="41" spans="1:46" s="4" customFormat="1" ht="78" x14ac:dyDescent="0.4">
      <c r="A41" s="19">
        <f>IF(IF($C$3=リスト!$W$3,リスト!B39,IF($C$3=リスト!$W$4,リスト!L39))="","",IF($C$3=リスト!$W$3,リスト!B39,IF($C$3=リスト!$W$4,リスト!L39)))</f>
        <v>6.4</v>
      </c>
      <c r="B41" s="19" t="str">
        <f>IF(IF($C$3=リスト!$W$3,リスト!C39,IF($C$3=リスト!$W$4,リスト!M39))="","",IF($C$3=リスト!$W$3,リスト!C39,IF($C$3=リスト!$W$4,リスト!M39)))</f>
        <v>実施体制</v>
      </c>
      <c r="C41" s="19"/>
      <c r="D41" s="19" t="str">
        <f>IF(IF($C$3=リスト!$W$3,リスト!E39,IF($C$3=リスト!$W$4,リスト!O39))="","",IF($C$3=リスト!$W$3,リスト!E39,IF($C$3=リスト!$W$4,リスト!O39)))</f>
        <v>規模・役割分担・関係会社／大学等、開発及び運用を実施する体制がわかるように記載してください。共同提案者がいれば、この項目に記載してください。</v>
      </c>
      <c r="E41" s="19" t="str">
        <f>IF(IF($C$3=リスト!$W$3,リスト!F39,IF($C$3=リスト!$W$4,リスト!P39))="","",IF($C$3=リスト!$W$3,リスト!F39,IF($C$3=リスト!$W$4,リスト!P39)))</f>
        <v>・BBM製作、試験：　○○大学
・PFM設計、製作：　○○株式会社
・PFM試験：　○○株式会社、○○大学
・製品販売：　○○株式会社</v>
      </c>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row>
    <row r="42" spans="1:46" s="4" customFormat="1" ht="39" x14ac:dyDescent="0.4">
      <c r="A42" s="19">
        <f>IF(IF($C$3=リスト!$W$3,リスト!B40,IF($C$3=リスト!$W$4,リスト!L40))="","",IF($C$3=リスト!$W$3,リスト!B40,IF($C$3=リスト!$W$4,リスト!L40)))</f>
        <v>6.5</v>
      </c>
      <c r="B42" s="19" t="str">
        <f>IF(IF($C$3=リスト!$W$3,リスト!C40,IF($C$3=リスト!$W$4,リスト!M40))="","",IF($C$3=リスト!$W$3,リスト!C40,IF($C$3=リスト!$W$4,リスト!M40)))</f>
        <v>過去の衛星／コンポーネントの開発実績</v>
      </c>
      <c r="C42" s="19"/>
      <c r="D42" s="19" t="str">
        <f>IF(IF($C$3=リスト!$W$3,リスト!E40,IF($C$3=リスト!$W$4,リスト!O40))="","",IF($C$3=リスト!$W$3,リスト!E40,IF($C$3=リスト!$W$4,リスト!O40)))</f>
        <v>コンポーネントの場合は、当該コンポーネントが搭載された宇宙機の名称も記載してください。</v>
      </c>
      <c r="E42" s="19" t="str">
        <f>IF(IF($C$3=リスト!$W$3,リスト!F40,IF($C$3=リスト!$W$4,リスト!P40))="","",IF($C$3=リスト!$W$3,リスト!F40,IF($C$3=リスト!$W$4,リスト!P40)))</f>
        <v>・○○センサ</v>
      </c>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row>
    <row r="43" spans="1:46" s="4" customFormat="1" ht="78" x14ac:dyDescent="0.4">
      <c r="A43" s="19">
        <f>IF(IF($C$3=リスト!$W$3,リスト!B41,IF($C$3=リスト!$W$4,リスト!L41))="","",IF($C$3=リスト!$W$3,リスト!B41,IF($C$3=リスト!$W$4,リスト!L41)))</f>
        <v>6.6</v>
      </c>
      <c r="B43" s="19" t="str">
        <f>IF(IF($C$3=リスト!$W$3,リスト!C41,IF($C$3=リスト!$W$4,リスト!M41))="","",IF($C$3=リスト!$W$3,リスト!C41,IF($C$3=リスト!$W$4,リスト!M41)))</f>
        <v>リスク分析</v>
      </c>
      <c r="C43" s="19"/>
      <c r="D43" s="19" t="str">
        <f>IF(IF($C$3=リスト!$W$3,リスト!E41,IF($C$3=リスト!$W$4,リスト!O41))="","",IF($C$3=リスト!$W$3,リスト!E41,IF($C$3=リスト!$W$4,リスト!O41)))</f>
        <v>実証テーマの開発・運用にあたって、予測される主要なリスクを識別して、その発生確率及びミッション達成に関する影響度、対策を記述して下さい。</v>
      </c>
      <c r="E43" s="19" t="str">
        <f>IF(IF($C$3=リスト!$W$3,リスト!F41,IF($C$3=リスト!$W$4,リスト!P41))="","",IF($C$3=リスト!$W$3,リスト!F41,IF($C$3=リスト!$W$4,リスト!P41)))</f>
        <v>別紙参照</v>
      </c>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row>
    <row r="44" spans="1:46" s="4" customFormat="1" ht="39" x14ac:dyDescent="0.4">
      <c r="A44" s="19">
        <f>IF(IF($C$3=リスト!$W$3,リスト!B42,IF($C$3=リスト!$W$4,リスト!L42))="","",IF($C$3=リスト!$W$3,リスト!B42,IF($C$3=リスト!$W$4,リスト!L42)))</f>
        <v>6.7</v>
      </c>
      <c r="B44" s="19" t="str">
        <f>IF(IF($C$3=リスト!$W$3,リスト!C42,IF($C$3=リスト!$W$4,リスト!M42))="","",IF($C$3=リスト!$W$3,リスト!C42,IF($C$3=リスト!$W$4,リスト!M42)))</f>
        <v>N/A</v>
      </c>
      <c r="C44" s="19"/>
      <c r="D44" s="19" t="str">
        <f>IF(IF($C$3=リスト!$W$3,リスト!E42,IF($C$3=リスト!$W$4,リスト!O42))="","",IF($C$3=リスト!$W$3,リスト!E42,IF($C$3=リスト!$W$4,リスト!O42)))</f>
        <v>部品・コンポーネント・サブシステムの場合は、記入不要です。</v>
      </c>
      <c r="E44" s="19" t="str">
        <f>IF(IF($C$3=リスト!$W$3,リスト!F42,IF($C$3=リスト!$W$4,リスト!P42))="","",IF($C$3=リスト!$W$3,リスト!F42,IF($C$3=リスト!$W$4,リスト!P42)))</f>
        <v>N/A</v>
      </c>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row>
    <row r="45" spans="1:46" s="4" customFormat="1" ht="39" x14ac:dyDescent="0.4">
      <c r="A45" s="19">
        <f>IF(IF($C$3=リスト!$W$3,リスト!B43,IF($C$3=リスト!$W$4,リスト!L43))="","",IF($C$3=リスト!$W$3,リスト!B43,IF($C$3=リスト!$W$4,リスト!L43)))</f>
        <v>6.8</v>
      </c>
      <c r="B45" s="19" t="str">
        <f>IF(IF($C$3=リスト!$W$3,リスト!C43,IF($C$3=リスト!$W$4,リスト!M43))="","",IF($C$3=リスト!$W$3,リスト!C43,IF($C$3=リスト!$W$4,リスト!M43)))</f>
        <v>N/A</v>
      </c>
      <c r="C45" s="19"/>
      <c r="D45" s="19" t="str">
        <f>IF(IF($C$3=リスト!$W$3,リスト!E43,IF($C$3=リスト!$W$4,リスト!O43))="","",IF($C$3=リスト!$W$3,リスト!E43,IF($C$3=リスト!$W$4,リスト!O43)))</f>
        <v>部品・コンポーネント・サブシステムの場合は、記入不要です。</v>
      </c>
      <c r="E45" s="19" t="str">
        <f>IF(IF($C$3=リスト!$W$3,リスト!F43,IF($C$3=リスト!$W$4,リスト!P43))="","",IF($C$3=リスト!$W$3,リスト!F43,IF($C$3=リスト!$W$4,リスト!P43)))</f>
        <v>N/A</v>
      </c>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row>
    <row r="46" spans="1:46" s="4" customFormat="1" ht="39" x14ac:dyDescent="0.4">
      <c r="A46" s="19">
        <f>IF(IF($C$3=リスト!$W$3,リスト!B44,IF($C$3=リスト!$W$4,リスト!L44))="","",IF($C$3=リスト!$W$3,リスト!B44,IF($C$3=リスト!$W$4,リスト!L44)))</f>
        <v>6.9</v>
      </c>
      <c r="B46" s="19" t="str">
        <f>IF(IF($C$3=リスト!$W$3,リスト!C44,IF($C$3=リスト!$W$4,リスト!M44))="","",IF($C$3=リスト!$W$3,リスト!C44,IF($C$3=リスト!$W$4,リスト!M44)))</f>
        <v>N/A</v>
      </c>
      <c r="C46" s="19"/>
      <c r="D46" s="19" t="str">
        <f>IF(IF($C$3=リスト!$W$3,リスト!E44,IF($C$3=リスト!$W$4,リスト!O44))="","",IF($C$3=リスト!$W$3,リスト!E44,IF($C$3=リスト!$W$4,リスト!O44)))</f>
        <v>部品・コンポーネント・サブシステムの場合は、記入不要です。</v>
      </c>
      <c r="E46" s="19" t="str">
        <f>IF(IF($C$3=リスト!$W$3,リスト!F44,IF($C$3=リスト!$W$4,リスト!P44))="","",IF($C$3=リスト!$W$3,リスト!F44,IF($C$3=リスト!$W$4,リスト!P44)))</f>
        <v>N/A</v>
      </c>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row>
    <row r="47" spans="1:46" s="4" customFormat="1" ht="19.5" x14ac:dyDescent="0.4">
      <c r="A47" s="20">
        <f>IF(IF($C$3=リスト!$W$3,リスト!B45,IF($C$3=リスト!$W$4,リスト!L45))="","",IF($C$3=リスト!$W$3,リスト!B45,IF($C$3=リスト!$W$4,リスト!L45)))</f>
        <v>7</v>
      </c>
      <c r="B47" s="20" t="str">
        <f>IF(IF($C$3=リスト!$W$3,リスト!C45,IF($C$3=リスト!$W$4,リスト!M45))="","",IF($C$3=リスト!$W$3,リスト!C45,IF($C$3=リスト!$W$4,リスト!M45)))</f>
        <v>推進系搭載有無に関する情報</v>
      </c>
      <c r="C47" s="20"/>
      <c r="D47" s="20" t="str">
        <f>IF(IF($C$3=リスト!$W$3,リスト!E45,IF($C$3=リスト!$W$4,リスト!O45))="","",IF($C$3=リスト!$W$3,リスト!E45,IF($C$3=リスト!$W$4,リスト!O45)))</f>
        <v>部品の場合は、記入不要です。</v>
      </c>
      <c r="E47" s="20" t="str">
        <f>IF(IF($C$3=リスト!$W$3,リスト!F45,IF($C$3=リスト!$W$4,リスト!P45))="","",IF($C$3=リスト!$W$3,リスト!F45,IF($C$3=リスト!$W$4,リスト!P45)))</f>
        <v/>
      </c>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row>
    <row r="48" spans="1:46" s="4" customFormat="1" ht="39" x14ac:dyDescent="0.4">
      <c r="A48" s="19">
        <f>IF(IF($C$3=リスト!$W$3,リスト!B46,IF($C$3=リスト!$W$4,リスト!L46))="","",IF($C$3=リスト!$W$3,リスト!B46,IF($C$3=リスト!$W$4,リスト!L46)))</f>
        <v>7.1</v>
      </c>
      <c r="B48" s="19" t="str">
        <f>IF(IF($C$3=リスト!$W$3,リスト!C46,IF($C$3=リスト!$W$4,リスト!M46))="","",IF($C$3=リスト!$W$3,リスト!C46,IF($C$3=リスト!$W$4,リスト!M46)))</f>
        <v>推進系の有無</v>
      </c>
      <c r="C48" s="19"/>
      <c r="D48" s="19" t="str">
        <f>IF(IF($C$3=リスト!$W$3,リスト!E46,IF($C$3=リスト!$W$4,リスト!O46))="","",IF($C$3=リスト!$W$3,リスト!E46,IF($C$3=リスト!$W$4,リスト!O46)))</f>
        <v>有であれば、使用予定の推進薬の種類と推薬量を記載してください。</v>
      </c>
      <c r="E48" s="19" t="str">
        <f>IF(IF($C$3=リスト!$W$3,リスト!F46,IF($C$3=リスト!$W$4,リスト!P46))="","",IF($C$3=リスト!$W$3,リスト!F46,IF($C$3=リスト!$W$4,リスト!P46)))</f>
        <v>なし</v>
      </c>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row>
    <row r="49" spans="1:46" s="4" customFormat="1" ht="19.5" x14ac:dyDescent="0.4">
      <c r="A49" s="20">
        <f>IF(IF($C$3=リスト!$W$3,リスト!B47,IF($C$3=リスト!$W$4,リスト!L47))="","",IF($C$3=リスト!$W$3,リスト!B47,IF($C$3=リスト!$W$4,リスト!L47)))</f>
        <v>8</v>
      </c>
      <c r="B49" s="20" t="str">
        <f>IF(IF($C$3=リスト!$W$3,リスト!C47,IF($C$3=リスト!$W$4,リスト!M47))="","",IF($C$3=リスト!$W$3,リスト!C47,IF($C$3=リスト!$W$4,リスト!M47)))</f>
        <v>射場で必要とする作業の有無</v>
      </c>
      <c r="C49" s="20"/>
      <c r="D49" s="20" t="str">
        <f>IF(IF($C$3=リスト!$W$3,リスト!E47,IF($C$3=リスト!$W$4,リスト!O47))="","",IF($C$3=リスト!$W$3,リスト!E47,IF($C$3=リスト!$W$4,リスト!O47)))</f>
        <v/>
      </c>
      <c r="E49" s="20" t="str">
        <f>IF(IF($C$3=リスト!$W$3,リスト!F47,IF($C$3=リスト!$W$4,リスト!P47))="","",IF($C$3=リスト!$W$3,リスト!F47,IF($C$3=リスト!$W$4,リスト!P47)))</f>
        <v/>
      </c>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row>
    <row r="50" spans="1:46" s="4" customFormat="1" ht="39" x14ac:dyDescent="0.4">
      <c r="A50" s="19">
        <f>IF(IF($C$3=リスト!$W$3,リスト!B48,IF($C$3=リスト!$W$4,リスト!L48))="","",IF($C$3=リスト!$W$3,リスト!B48,IF($C$3=リスト!$W$4,リスト!L48)))</f>
        <v>8.1</v>
      </c>
      <c r="B50" s="19" t="str">
        <f>IF(IF($C$3=リスト!$W$3,リスト!C48,IF($C$3=リスト!$W$4,リスト!M48))="","",IF($C$3=リスト!$W$3,リスト!C48,IF($C$3=リスト!$W$4,リスト!M48)))</f>
        <v>N/A</v>
      </c>
      <c r="C50" s="19"/>
      <c r="D50" s="19" t="str">
        <f>IF(IF($C$3=リスト!$W$3,リスト!E48,IF($C$3=リスト!$W$4,リスト!O48))="","",IF($C$3=リスト!$W$3,リスト!E48,IF($C$3=リスト!$W$4,リスト!O48)))</f>
        <v>部品・コンポーネント・サブシステムの場合は、記入不要です。</v>
      </c>
      <c r="E50" s="19" t="str">
        <f>IF(IF($C$3=リスト!$W$3,リスト!F48,IF($C$3=リスト!$W$4,リスト!P48))="","",IF($C$3=リスト!$W$3,リスト!F48,IF($C$3=リスト!$W$4,リスト!P48)))</f>
        <v>N/A</v>
      </c>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row>
    <row r="51" spans="1:46" s="4" customFormat="1" ht="39" x14ac:dyDescent="0.4">
      <c r="A51" s="19">
        <f>IF(IF($C$3=リスト!$W$3,リスト!B49,IF($C$3=リスト!$W$4,リスト!L49))="","",IF($C$3=リスト!$W$3,リスト!B49,IF($C$3=リスト!$W$4,リスト!L49)))</f>
        <v>8.1999999999999993</v>
      </c>
      <c r="B51" s="19" t="str">
        <f>IF(IF($C$3=リスト!$W$3,リスト!C49,IF($C$3=リスト!$W$4,リスト!M49))="","",IF($C$3=リスト!$W$3,リスト!C49,IF($C$3=リスト!$W$4,リスト!M49)))</f>
        <v>N/A</v>
      </c>
      <c r="C51" s="19"/>
      <c r="D51" s="19" t="str">
        <f>IF(IF($C$3=リスト!$W$3,リスト!E49,IF($C$3=リスト!$W$4,リスト!O49))="","",IF($C$3=リスト!$W$3,リスト!E49,IF($C$3=リスト!$W$4,リスト!O49)))</f>
        <v>部品・コンポーネント・サブシステムの場合は、記入不要です。</v>
      </c>
      <c r="E51" s="19" t="str">
        <f>IF(IF($C$3=リスト!$W$3,リスト!F49,IF($C$3=リスト!$W$4,リスト!P49))="","",IF($C$3=リスト!$W$3,リスト!F49,IF($C$3=リスト!$W$4,リスト!P49)))</f>
        <v>N/A</v>
      </c>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row>
    <row r="52" spans="1:46" s="4" customFormat="1" ht="39" x14ac:dyDescent="0.4">
      <c r="A52" s="19">
        <f>IF(IF($C$3=リスト!$W$3,リスト!B50,IF($C$3=リスト!$W$4,リスト!L50))="","",IF($C$3=リスト!$W$3,リスト!B50,IF($C$3=リスト!$W$4,リスト!L50)))</f>
        <v>8.3000000000000007</v>
      </c>
      <c r="B52" s="19" t="str">
        <f>IF(IF($C$3=リスト!$W$3,リスト!C50,IF($C$3=リスト!$W$4,リスト!M50))="","",IF($C$3=リスト!$W$3,リスト!C50,IF($C$3=リスト!$W$4,リスト!M50)))</f>
        <v>N/A</v>
      </c>
      <c r="C52" s="19"/>
      <c r="D52" s="19" t="str">
        <f>IF(IF($C$3=リスト!$W$3,リスト!E50,IF($C$3=リスト!$W$4,リスト!O50))="","",IF($C$3=リスト!$W$3,リスト!E50,IF($C$3=リスト!$W$4,リスト!O50)))</f>
        <v>部品・コンポーネント・サブシステムの場合は、記入不要です。</v>
      </c>
      <c r="E52" s="19" t="str">
        <f>IF(IF($C$3=リスト!$W$3,リスト!F50,IF($C$3=リスト!$W$4,リスト!P50))="","",IF($C$3=リスト!$W$3,リスト!F50,IF($C$3=リスト!$W$4,リスト!P50)))</f>
        <v>N/A</v>
      </c>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row>
    <row r="53" spans="1:46" s="4" customFormat="1" ht="39" x14ac:dyDescent="0.4">
      <c r="A53" s="19">
        <f>IF(IF($C$3=リスト!$W$3,リスト!B51,IF($C$3=リスト!$W$4,リスト!L51))="","",IF($C$3=リスト!$W$3,リスト!B51,IF($C$3=リスト!$W$4,リスト!L51)))</f>
        <v>8.4</v>
      </c>
      <c r="B53" s="19" t="str">
        <f>IF(IF($C$3=リスト!$W$3,リスト!C51,IF($C$3=リスト!$W$4,リスト!M51))="","",IF($C$3=リスト!$W$3,リスト!C51,IF($C$3=リスト!$W$4,リスト!M51)))</f>
        <v>N/A</v>
      </c>
      <c r="C53" s="19"/>
      <c r="D53" s="19" t="str">
        <f>IF(IF($C$3=リスト!$W$3,リスト!E51,IF($C$3=リスト!$W$4,リスト!O51))="","",IF($C$3=リスト!$W$3,リスト!E51,IF($C$3=リスト!$W$4,リスト!O51)))</f>
        <v>部品・コンポーネント・サブシステムの場合は、記入不要です。</v>
      </c>
      <c r="E53" s="19" t="str">
        <f>IF(IF($C$3=リスト!$W$3,リスト!F51,IF($C$3=リスト!$W$4,リスト!P51))="","",IF($C$3=リスト!$W$3,リスト!F51,IF($C$3=リスト!$W$4,リスト!P51)))</f>
        <v>N/A</v>
      </c>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row>
    <row r="54" spans="1:46" s="4" customFormat="1" ht="19.5" x14ac:dyDescent="0.4">
      <c r="A54" s="19">
        <f>IF(IF($C$3=リスト!$W$3,リスト!B52,IF($C$3=リスト!$W$4,リスト!L52))="","",IF($C$3=リスト!$W$3,リスト!B52,IF($C$3=リスト!$W$4,リスト!L52)))</f>
        <v>8.5</v>
      </c>
      <c r="B54" s="19" t="str">
        <f>IF(IF($C$3=リスト!$W$3,リスト!C52,IF($C$3=リスト!$W$4,リスト!M52))="","",IF($C$3=リスト!$W$3,リスト!C52,IF($C$3=リスト!$W$4,リスト!M52)))</f>
        <v>電気試験</v>
      </c>
      <c r="C54" s="19"/>
      <c r="D54" s="19" t="str">
        <f>IF(IF($C$3=リスト!$W$3,リスト!E52,IF($C$3=リスト!$W$4,リスト!O52))="","",IF($C$3=リスト!$W$3,リスト!E52,IF($C$3=リスト!$W$4,リスト!O52)))</f>
        <v>○or×で回答してください。</v>
      </c>
      <c r="E54" s="19" t="str">
        <f>IF(IF($C$3=リスト!$W$3,リスト!F52,IF($C$3=リスト!$W$4,リスト!P52))="","",IF($C$3=リスト!$W$3,リスト!F52,IF($C$3=リスト!$W$4,リスト!P52)))</f>
        <v>○</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row>
    <row r="55" spans="1:46" s="4" customFormat="1" ht="39" x14ac:dyDescent="0.4">
      <c r="A55" s="19">
        <f>IF(IF($C$3=リスト!$W$3,リスト!B53,IF($C$3=リスト!$W$4,リスト!L53))="","",IF($C$3=リスト!$W$3,リスト!B53,IF($C$3=リスト!$W$4,リスト!L53)))</f>
        <v>8.6</v>
      </c>
      <c r="B55" s="19" t="str">
        <f>IF(IF($C$3=リスト!$W$3,リスト!C53,IF($C$3=リスト!$W$4,リスト!M53))="","",IF($C$3=リスト!$W$3,リスト!C53,IF($C$3=リスト!$W$4,リスト!M53)))</f>
        <v>N/A</v>
      </c>
      <c r="C55" s="19"/>
      <c r="D55" s="19" t="str">
        <f>IF(IF($C$3=リスト!$W$3,リスト!E53,IF($C$3=リスト!$W$4,リスト!O53))="","",IF($C$3=リスト!$W$3,リスト!E53,IF($C$3=リスト!$W$4,リスト!O53)))</f>
        <v>部品・コンポーネント・サブシステムの場合は、記入不要です。</v>
      </c>
      <c r="E55" s="19" t="str">
        <f>IF(IF($C$3=リスト!$W$3,リスト!F53,IF($C$3=リスト!$W$4,リスト!P53))="","",IF($C$3=リスト!$W$3,リスト!F53,IF($C$3=リスト!$W$4,リスト!P53)))</f>
        <v>N/A</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row>
    <row r="56" spans="1:46" s="4" customFormat="1" ht="58.5" x14ac:dyDescent="0.4">
      <c r="A56" s="19">
        <f>IF(IF($C$3=リスト!$W$3,リスト!B54,IF($C$3=リスト!$W$4,リスト!L54))="","",IF($C$3=リスト!$W$3,リスト!B54,IF($C$3=リスト!$W$4,リスト!L54)))</f>
        <v>8.6999999999999993</v>
      </c>
      <c r="B56" s="19" t="str">
        <f>IF(IF($C$3=リスト!$W$3,リスト!C54,IF($C$3=リスト!$W$4,リスト!M54))="","",IF($C$3=リスト!$W$3,リスト!C54,IF($C$3=リスト!$W$4,リスト!M54)))</f>
        <v>打上げ後、分離前に部品・コンポーネント・サブシステムの起動の要否</v>
      </c>
      <c r="C56" s="19"/>
      <c r="D56" s="19" t="str">
        <f>IF(IF($C$3=リスト!$W$3,リスト!E54,IF($C$3=リスト!$W$4,リスト!O54))="","",IF($C$3=リスト!$W$3,リスト!E54,IF($C$3=リスト!$W$4,リスト!O54)))</f>
        <v>打上げ時は電源オフであること(コールドロンチ)が前提です。
要の場合は、その内容を記述してください。</v>
      </c>
      <c r="E56" s="19" t="str">
        <f>IF(IF($C$3=リスト!$W$3,リスト!F54,IF($C$3=リスト!$W$4,リスト!P54))="","",IF($C$3=リスト!$W$3,リスト!F54,IF($C$3=リスト!$W$4,リスト!P54)))</f>
        <v>否</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row>
    <row r="57" spans="1:46" s="4" customFormat="1" ht="39" x14ac:dyDescent="0.4">
      <c r="A57" s="19">
        <f>IF(IF($C$3=リスト!$W$3,リスト!B55,IF($C$3=リスト!$W$4,リスト!L55))="","",IF($C$3=リスト!$W$3,リスト!B55,IF($C$3=リスト!$W$4,リスト!L55)))</f>
        <v>8.8000000000000007</v>
      </c>
      <c r="B57" s="19" t="str">
        <f>IF(IF($C$3=リスト!$W$3,リスト!C55,IF($C$3=リスト!$W$4,リスト!M55))="","",IF($C$3=リスト!$W$3,リスト!C55,IF($C$3=リスト!$W$4,リスト!M55)))</f>
        <v>保管環境</v>
      </c>
      <c r="C57" s="19"/>
      <c r="D57" s="19" t="str">
        <f>IF(IF($C$3=リスト!$W$3,リスト!E55,IF($C$3=リスト!$W$4,リスト!O55))="","",IF($C$3=リスト!$W$3,リスト!E55,IF($C$3=リスト!$W$4,リスト!O55)))</f>
        <v>清浄度・湿度管理などが必要であればご記入ください。</v>
      </c>
      <c r="E57" s="19" t="str">
        <f>IF(IF($C$3=リスト!$W$3,リスト!F55,IF($C$3=リスト!$W$4,リスト!P55))="","",IF($C$3=リスト!$W$3,リスト!F55,IF($C$3=リスト!$W$4,リスト!P55)))</f>
        <v>標準的なクリーンルームであれば問題なし</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row>
    <row r="58" spans="1:46" s="4" customFormat="1" ht="58.5" x14ac:dyDescent="0.4">
      <c r="A58" s="19">
        <f>IF(IF($C$3=リスト!$W$3,リスト!B56,IF($C$3=リスト!$W$4,リスト!L56))="","",IF($C$3=リスト!$W$3,リスト!B56,IF($C$3=リスト!$W$4,リスト!L56)))</f>
        <v>8.9</v>
      </c>
      <c r="B58" s="19" t="str">
        <f>IF(IF($C$3=リスト!$W$3,リスト!C56,IF($C$3=リスト!$W$4,リスト!M56))="","",IF($C$3=リスト!$W$3,リスト!C56,IF($C$3=リスト!$W$4,リスト!M56)))</f>
        <v>その他射場作業に関する要求事項</v>
      </c>
      <c r="C58" s="19"/>
      <c r="D58" s="19" t="str">
        <f>IF(IF($C$3=リスト!$W$3,リスト!E56,IF($C$3=リスト!$W$4,リスト!O56))="","",IF($C$3=リスト!$W$3,リスト!E56,IF($C$3=リスト!$W$4,リスト!O56)))</f>
        <v>射場設備への要望，衛星分離への要求(スピンアップ、チップオフレート等)などを想定しています。
要望により、応えられない可能性もあります。</v>
      </c>
      <c r="E58" s="19" t="str">
        <f>IF(IF($C$3=リスト!$W$3,リスト!F56,IF($C$3=リスト!$W$4,リスト!P56))="","",IF($C$3=リスト!$W$3,リスト!F56,IF($C$3=リスト!$W$4,リスト!P56)))</f>
        <v>なし</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row>
    <row r="59" spans="1:46" s="4" customFormat="1" ht="58.5" x14ac:dyDescent="0.4">
      <c r="A59" s="19" t="str">
        <f>IF(IF($C$3=リスト!$W$3,リスト!B57,IF($C$3=リスト!$W$4,リスト!L57))="","",IF($C$3=リスト!$W$3,リスト!B57,IF($C$3=リスト!$W$4,リスト!L57)))</f>
        <v>8.10</v>
      </c>
      <c r="B59" s="19" t="str">
        <f>IF(IF($C$3=リスト!$W$3,リスト!C57,IF($C$3=リスト!$W$4,リスト!M57))="","",IF($C$3=リスト!$W$3,リスト!C57,IF($C$3=リスト!$W$4,リスト!M57)))</f>
        <v>毒物、爆発物等の使用の有無</v>
      </c>
      <c r="C59" s="19"/>
      <c r="D59" s="19" t="str">
        <f>IF(IF($C$3=リスト!$W$3,リスト!E57,IF($C$3=リスト!$W$4,リスト!O57))="","",IF($C$3=リスト!$W$3,リスト!E57,IF($C$3=リスト!$W$4,リスト!O57)))</f>
        <v>○or×で回答してください。
○であれば、使用用途、使用予定の毒物、爆発物等の種類、量を記載してください。</v>
      </c>
      <c r="E59" s="19" t="str">
        <f>IF(IF($C$3=リスト!$W$3,リスト!F57,IF($C$3=リスト!$W$4,リスト!P57))="","",IF($C$3=リスト!$W$3,リスト!F57,IF($C$3=リスト!$W$4,リスト!P57)))</f>
        <v>×</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row>
    <row r="60" spans="1:46" s="4" customFormat="1" ht="19.5" x14ac:dyDescent="0.4">
      <c r="A60" s="20">
        <f>IF(IF($C$3=リスト!$W$3,リスト!B58,IF($C$3=リスト!$W$4,リスト!L58))="","",IF($C$3=リスト!$W$3,リスト!B58,IF($C$3=リスト!$W$4,リスト!L58)))</f>
        <v>9</v>
      </c>
      <c r="B60" s="20" t="str">
        <f>IF(IF($C$3=リスト!$W$3,リスト!C58,IF($C$3=リスト!$W$4,リスト!M58))="","",IF($C$3=リスト!$W$3,リスト!C58,IF($C$3=リスト!$W$4,リスト!M58)))</f>
        <v>その他の情報</v>
      </c>
      <c r="C60" s="20"/>
      <c r="D60" s="20" t="str">
        <f>IF(IF($C$3=リスト!$W$3,リスト!E58,IF($C$3=リスト!$W$4,リスト!O58))="","",IF($C$3=リスト!$W$3,リスト!E58,IF($C$3=リスト!$W$4,リスト!O58)))</f>
        <v/>
      </c>
      <c r="E60" s="20" t="str">
        <f>IF(IF($C$3=リスト!$W$3,リスト!F58,IF($C$3=リスト!$W$4,リスト!P58))="","",IF($C$3=リスト!$W$3,リスト!F58,IF($C$3=リスト!$W$4,リスト!P58)))</f>
        <v/>
      </c>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row>
    <row r="61" spans="1:46" s="4" customFormat="1" ht="58.5" x14ac:dyDescent="0.4">
      <c r="A61" s="19">
        <f>IF(IF($C$3=リスト!$W$3,リスト!B59,IF($C$3=リスト!$W$4,リスト!L59))="","",IF($C$3=リスト!$W$3,リスト!B59,IF($C$3=リスト!$W$4,リスト!L59)))</f>
        <v>9.1</v>
      </c>
      <c r="B61" s="19" t="str">
        <f>IF(IF($C$3=リスト!$W$3,リスト!C59,IF($C$3=リスト!$W$4,リスト!M59))="","",IF($C$3=リスト!$W$3,リスト!C59,IF($C$3=リスト!$W$4,リスト!M59)))</f>
        <v>参考文献</v>
      </c>
      <c r="C61" s="19"/>
      <c r="D61" s="19" t="str">
        <f>IF(IF($C$3=リスト!$W$3,リスト!E59,IF($C$3=リスト!$W$4,リスト!O59))="","",IF($C$3=リスト!$W$3,リスト!E59,IF($C$3=リスト!$W$4,リスト!O59)))</f>
        <v>論文、文献等、参考にした資料を記載してください。記載した資料は電子ファイルでJAXAに提示をお願いします。</v>
      </c>
      <c r="E61" s="19" t="str">
        <f>IF(IF($C$3=リスト!$W$3,リスト!F59,IF($C$3=リスト!$W$4,リスト!P59))="","",IF($C$3=リスト!$W$3,リスト!F59,IF($C$3=リスト!$W$4,リスト!P59)))</f>
        <v/>
      </c>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row>
    <row r="62" spans="1:46" s="4" customFormat="1" ht="93" customHeight="1" x14ac:dyDescent="0.4">
      <c r="A62" s="19">
        <f>IF(IF($C$3=リスト!$W$3,リスト!B60,IF($C$3=リスト!$W$4,リスト!L60))="","",IF($C$3=リスト!$W$3,リスト!B60,IF($C$3=リスト!$W$4,リスト!L60)))</f>
        <v>9.1999999999999993</v>
      </c>
      <c r="B62" s="19" t="str">
        <f>IF(IF($C$3=リスト!$W$3,リスト!C60,IF($C$3=リスト!$W$4,リスト!M60))="","",IF($C$3=リスト!$W$3,リスト!C60,IF($C$3=リスト!$W$4,リスト!M60)))</f>
        <v>その他　要望事項</v>
      </c>
      <c r="C62" s="19"/>
      <c r="D62" s="19" t="str">
        <f>IF(IF($C$3=リスト!$W$3,リスト!E60,IF($C$3=リスト!$W$4,リスト!O60))="","",IF($C$3=リスト!$W$3,リスト!E60,IF($C$3=リスト!$W$4,リスト!O60)))</f>
        <v>要望により、応えられない可能性もあります。</v>
      </c>
      <c r="E62" s="19" t="str">
        <f>IF(IF($C$3=リスト!$W$3,リスト!F60,IF($C$3=リスト!$W$4,リスト!P60))="","",IF($C$3=リスト!$W$3,リスト!F60,IF($C$3=リスト!$W$4,リスト!P60)))</f>
        <v xml:space="preserve">システム側で部品温度、電源電圧、電源電流、放射線環境状態、真空環境状態を測定してほしい。
</v>
      </c>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row>
  </sheetData>
  <sheetProtection password="F3EE" sheet="1" formatCells="0" formatColumns="0" formatRows="0"/>
  <protectedRanges>
    <protectedRange sqref="C6:C62" name="範囲2"/>
    <protectedRange sqref="C2:E3" name="範囲1"/>
  </protectedRanges>
  <mergeCells count="6">
    <mergeCell ref="A1:E1"/>
    <mergeCell ref="A4:E4"/>
    <mergeCell ref="A3:B3"/>
    <mergeCell ref="A2:B2"/>
    <mergeCell ref="C3:E3"/>
    <mergeCell ref="C2:E2"/>
  </mergeCells>
  <phoneticPr fontId="4"/>
  <conditionalFormatting sqref="E5:E62">
    <cfRule type="expression" dxfId="319" priority="12">
      <formula>#REF!="×"</formula>
    </cfRule>
    <cfRule type="expression" dxfId="318" priority="13">
      <formula>#REF!="●"</formula>
    </cfRule>
  </conditionalFormatting>
  <conditionalFormatting sqref="D5:E5 A5:B5 A1 A3:A4 A6:E62">
    <cfRule type="expression" dxfId="317" priority="10">
      <formula>#REF!="×"</formula>
    </cfRule>
    <cfRule type="expression" dxfId="316" priority="11">
      <formula>#REF!="●"</formula>
    </cfRule>
  </conditionalFormatting>
  <conditionalFormatting sqref="D5:E5 A5:B5 A1 A3:A4 A6:E62">
    <cfRule type="expression" dxfId="315" priority="9">
      <formula>#REF!="〇"</formula>
    </cfRule>
  </conditionalFormatting>
  <conditionalFormatting sqref="C5">
    <cfRule type="expression" dxfId="314" priority="5">
      <formula>#REF!="×"</formula>
    </cfRule>
    <cfRule type="expression" dxfId="313" priority="6">
      <formula>#REF!="●"</formula>
    </cfRule>
  </conditionalFormatting>
  <conditionalFormatting sqref="C5">
    <cfRule type="expression" dxfId="312" priority="4">
      <formula>#REF!="〇"</formula>
    </cfRule>
  </conditionalFormatting>
  <pageMargins left="0.70866141732283472" right="0.70866141732283472" top="0.74803149606299213" bottom="0.74803149606299213" header="0.31496062992125984" footer="0.31496062992125984"/>
  <pageSetup paperSize="8" scale="57" fitToHeight="0" orientation="portrait" r:id="rId1"/>
  <headerFooter>
    <oddFooter>&amp;P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88EA86B-199C-41FF-9313-AD84CBFA4C7A}">
          <x14:formula1>
            <xm:f>リスト!$W$5:$W$8</xm:f>
          </x14:formula1>
          <xm:sqref>C2</xm:sqref>
        </x14:dataValidation>
        <x14:dataValidation type="list" allowBlank="1" showInputMessage="1" showErrorMessage="1" xr:uid="{D5FE5811-95C2-4930-933A-298B357F6BC9}">
          <x14:formula1>
            <xm:f>リスト!$W$3:$W$4</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3B7D-0C6F-4DD9-A42A-3A50B34FD0A2}">
  <sheetPr>
    <pageSetUpPr fitToPage="1"/>
  </sheetPr>
  <dimension ref="B1:K28"/>
  <sheetViews>
    <sheetView view="pageBreakPreview" zoomScale="115" zoomScaleNormal="100" zoomScaleSheetLayoutView="115" workbookViewId="0">
      <selection activeCell="B2" sqref="B2"/>
    </sheetView>
  </sheetViews>
  <sheetFormatPr defaultColWidth="9" defaultRowHeight="18.75" x14ac:dyDescent="0.4"/>
  <cols>
    <col min="1" max="1" width="2.625" customWidth="1"/>
    <col min="2" max="2" width="4.125" customWidth="1"/>
    <col min="3" max="3" width="8.125" customWidth="1"/>
    <col min="4" max="4" width="22.625" customWidth="1"/>
    <col min="5" max="5" width="12.625" customWidth="1"/>
    <col min="6" max="7" width="8.5" customWidth="1"/>
    <col min="8" max="8" width="35.625" customWidth="1"/>
  </cols>
  <sheetData>
    <row r="1" spans="2:8" ht="12" customHeight="1" x14ac:dyDescent="0.4"/>
    <row r="2" spans="2:8" x14ac:dyDescent="0.4">
      <c r="B2" s="25" t="s">
        <v>70</v>
      </c>
      <c r="E2" s="59" t="s">
        <v>134</v>
      </c>
      <c r="F2" s="59"/>
      <c r="G2" s="59"/>
      <c r="H2" t="str">
        <f>提案書!C3</f>
        <v>部品・コンポーネント・サブシステム</v>
      </c>
    </row>
    <row r="3" spans="2:8" ht="12" customHeight="1" x14ac:dyDescent="0.4"/>
    <row r="4" spans="2:8" ht="19.5" thickBot="1" x14ac:dyDescent="0.45">
      <c r="B4" s="26" t="s">
        <v>71</v>
      </c>
      <c r="C4" s="27" t="s">
        <v>137</v>
      </c>
      <c r="D4" s="27" t="s">
        <v>72</v>
      </c>
      <c r="E4" s="26" t="s">
        <v>73</v>
      </c>
      <c r="F4" s="26" t="s">
        <v>74</v>
      </c>
      <c r="G4" s="26" t="s">
        <v>75</v>
      </c>
      <c r="H4" s="26" t="s">
        <v>76</v>
      </c>
    </row>
    <row r="5" spans="2:8" ht="77.25" customHeight="1" thickTop="1" x14ac:dyDescent="0.4">
      <c r="B5" s="33" t="s">
        <v>135</v>
      </c>
      <c r="C5" s="28" t="str">
        <f>IF(IF($H$2=リスト2!$O$3,リスト2!B4,IF($H$2=リスト2!$O$4,リスト2!H4,))="","",IF($H$2=リスト2!$O$3,リスト2!B4,IF($H$2=リスト2!$O$4,リスト2!H4,)))</f>
        <v>N/A</v>
      </c>
      <c r="D5" s="28" t="str">
        <f>IF(IF($H$2=リスト2!$O$3,リスト2!C4,IF($H$2=リスト2!$O$4,リスト2!I4,))="","",IF($H$2=リスト2!$O$3,リスト2!C4,IF($H$2=リスト2!$O$4,リスト2!I4,)))</f>
        <v>軌道上環境の測定が出来ず、軌道上評価が不十分な結果となる</v>
      </c>
      <c r="E5" s="28" t="str">
        <f>IF(IF($H$2=リスト2!$O$3,リスト2!D4,IF($H$2=リスト2!$O$4,リスト2!J4,))="","",IF($H$2=リスト2!$O$3,リスト2!D4,IF($H$2=リスト2!$O$4,リスト2!J4,)))</f>
        <v>技術リスク</v>
      </c>
      <c r="F5" s="28" t="str">
        <f>IF(IF($H$2=リスト2!$O$3,リスト2!E4,IF($H$2=リスト2!$O$4,リスト2!K4,))="","",IF($H$2=リスト2!$O$3,リスト2!E4,IF($H$2=リスト2!$O$4,リスト2!K4,)))</f>
        <v>中</v>
      </c>
      <c r="G5" s="28" t="str">
        <f>IF(IF($H$2=リスト2!$O$3,リスト2!F4,IF($H$2=リスト2!$O$4,リスト2!L4,))="","",IF($H$2=リスト2!$O$3,リスト2!F4,IF($H$2=リスト2!$O$4,リスト2!L4,)))</f>
        <v>小</v>
      </c>
      <c r="H5" s="28" t="str">
        <f>IF(IF($H$2=リスト2!$O$3,リスト2!G4,IF($H$2=リスト2!$O$4,リスト2!M4,))="","",IF($H$2=リスト2!$O$3,リスト2!G4,IF($H$2=リスト2!$O$4,リスト2!M4,)))</f>
        <v>・衛星システム側と調整し、環境測定の手段を早期確定する
・環境測定手段は実績のある手法とし、リスクの低減を図る</v>
      </c>
    </row>
    <row r="6" spans="2:8" ht="56.25" x14ac:dyDescent="0.4">
      <c r="B6" s="33" t="s">
        <v>135</v>
      </c>
      <c r="C6" s="28" t="str">
        <f>IF(IF($H$2=リスト2!$O$3,リスト2!B5,IF($H$2=リスト2!$O$4,リスト2!H5,))="","",IF($H$2=リスト2!$O$3,リスト2!B5,IF($H$2=リスト2!$O$4,リスト2!H5,)))</f>
        <v>N/A</v>
      </c>
      <c r="D6" s="28" t="str">
        <f>IF(IF($H$2=リスト2!$O$3,リスト2!C5,IF($H$2=リスト2!$O$4,リスト2!I5,))="","",IF($H$2=リスト2!$O$3,リスト2!C5,IF($H$2=リスト2!$O$4,リスト2!I5,)))</f>
        <v>使用予定の電子部品の放射線耐性が弱い</v>
      </c>
      <c r="E6" s="28" t="str">
        <f>IF(IF($H$2=リスト2!$O$3,リスト2!D5,IF($H$2=リスト2!$O$4,リスト2!J5,))="","",IF($H$2=リスト2!$O$3,リスト2!D5,IF($H$2=リスト2!$O$4,リスト2!J5,)))</f>
        <v>技術リスク
スケジュール遅延リスク</v>
      </c>
      <c r="F6" s="28" t="str">
        <f>IF(IF($H$2=リスト2!$O$3,リスト2!E5,IF($H$2=リスト2!$O$4,リスト2!K5,))="","",IF($H$2=リスト2!$O$3,リスト2!E5,IF($H$2=リスト2!$O$4,リスト2!K5,)))</f>
        <v>中</v>
      </c>
      <c r="G6" s="28" t="str">
        <f>IF(IF($H$2=リスト2!$O$3,リスト2!F5,IF($H$2=リスト2!$O$4,リスト2!L5,))="","",IF($H$2=リスト2!$O$3,リスト2!F5,IF($H$2=リスト2!$O$4,リスト2!L5,)))</f>
        <v>大</v>
      </c>
      <c r="H6" s="28" t="str">
        <f>IF(IF($H$2=リスト2!$O$3,リスト2!G5,IF($H$2=リスト2!$O$4,リスト2!M5,))="","",IF($H$2=リスト2!$O$3,リスト2!G5,IF($H$2=リスト2!$O$4,リスト2!M5,)))</f>
        <v>・早期に放射線試験を実施する
・代替に出来る低コストの部品を早めに探しておく</v>
      </c>
    </row>
    <row r="7" spans="2:8" ht="51.75" customHeight="1" x14ac:dyDescent="0.4">
      <c r="B7" s="33" t="s">
        <v>135</v>
      </c>
      <c r="C7" s="28" t="str">
        <f>IF(IF($H$2=リスト2!$O$3,リスト2!B6,IF($H$2=リスト2!$O$4,リスト2!H6,))="","",IF($H$2=リスト2!$O$3,リスト2!B6,IF($H$2=リスト2!$O$4,リスト2!H6,)))</f>
        <v>N/A</v>
      </c>
      <c r="D7" s="28" t="str">
        <f>IF(IF($H$2=リスト2!$O$3,リスト2!C6,IF($H$2=リスト2!$O$4,リスト2!I6,))="","",IF($H$2=リスト2!$O$3,リスト2!C6,IF($H$2=リスト2!$O$4,リスト2!I6,)))</f>
        <v>試験場所がまだ見つかっていない</v>
      </c>
      <c r="E7" s="28" t="str">
        <f>IF(IF($H$2=リスト2!$O$3,リスト2!D6,IF($H$2=リスト2!$O$4,リスト2!J6,))="","",IF($H$2=リスト2!$O$3,リスト2!D6,IF($H$2=リスト2!$O$4,リスト2!J6,)))</f>
        <v>スケジュール遅延リスク</v>
      </c>
      <c r="F7" s="28" t="str">
        <f>IF(IF($H$2=リスト2!$O$3,リスト2!E6,IF($H$2=リスト2!$O$4,リスト2!K6,))="","",IF($H$2=リスト2!$O$3,リスト2!E6,IF($H$2=リスト2!$O$4,リスト2!K6,)))</f>
        <v>小</v>
      </c>
      <c r="G7" s="28" t="str">
        <f>IF(IF($H$2=リスト2!$O$3,リスト2!F6,IF($H$2=リスト2!$O$4,リスト2!L6,))="","",IF($H$2=リスト2!$O$3,リスト2!F6,IF($H$2=リスト2!$O$4,リスト2!L6,)))</f>
        <v>中</v>
      </c>
      <c r="H7" s="28" t="str">
        <f>IF(IF($H$2=リスト2!$O$3,リスト2!G6,IF($H$2=リスト2!$O$4,リスト2!M6,))="","",IF($H$2=リスト2!$O$3,リスト2!G6,IF($H$2=リスト2!$O$4,リスト2!M6,)))</f>
        <v>・早期に試験機関を見つけ、スケジュールも含め打診</v>
      </c>
    </row>
    <row r="8" spans="2:8" ht="78" customHeight="1" x14ac:dyDescent="0.4">
      <c r="B8" s="33" t="s">
        <v>135</v>
      </c>
      <c r="C8" s="28" t="str">
        <f>IF(IF($H$2=リスト2!$O$3,リスト2!B7,IF($H$2=リスト2!$O$4,リスト2!H7,))="","",IF($H$2=リスト2!$O$3,リスト2!B7,IF($H$2=リスト2!$O$4,リスト2!H7,)))</f>
        <v>N/A</v>
      </c>
      <c r="D8" s="28" t="str">
        <f>IF(IF($H$2=リスト2!$O$3,リスト2!C7,IF($H$2=リスト2!$O$4,リスト2!I7,))="","",IF($H$2=リスト2!$O$3,リスト2!C7,IF($H$2=リスト2!$O$4,リスト2!I7,)))</f>
        <v>開発資金が不足し、開発完了できなくなる</v>
      </c>
      <c r="E8" s="28" t="str">
        <f>IF(IF($H$2=リスト2!$O$3,リスト2!D7,IF($H$2=リスト2!$O$4,リスト2!J7,))="","",IF($H$2=リスト2!$O$3,リスト2!D7,IF($H$2=リスト2!$O$4,リスト2!J7,)))</f>
        <v>スケジュール遅延リスク</v>
      </c>
      <c r="F8" s="28" t="str">
        <f>IF(IF($H$2=リスト2!$O$3,リスト2!E7,IF($H$2=リスト2!$O$4,リスト2!K7,))="","",IF($H$2=リスト2!$O$3,リスト2!E7,IF($H$2=リスト2!$O$4,リスト2!K7,)))</f>
        <v>中</v>
      </c>
      <c r="G8" s="28" t="str">
        <f>IF(IF($H$2=リスト2!$O$3,リスト2!F7,IF($H$2=リスト2!$O$4,リスト2!L7,))="","",IF($H$2=リスト2!$O$3,リスト2!F7,IF($H$2=リスト2!$O$4,リスト2!L7,)))</f>
        <v>大</v>
      </c>
      <c r="H8" s="28" t="str">
        <f>IF(IF($H$2=リスト2!$O$3,リスト2!G7,IF($H$2=リスト2!$O$4,リスト2!M7,))="","",IF($H$2=リスト2!$O$3,リスト2!G7,IF($H$2=リスト2!$O$4,リスト2!M7,)))</f>
        <v>・複数の財源を組み合わせ、余裕を持った資金計画にする
・助成金、科研費等に応募し、資金確保に努める</v>
      </c>
    </row>
    <row r="9" spans="2:8" x14ac:dyDescent="0.4">
      <c r="B9" s="29">
        <v>1</v>
      </c>
      <c r="C9" s="30"/>
      <c r="D9" s="31"/>
      <c r="E9" s="32"/>
      <c r="F9" s="32"/>
      <c r="G9" s="32"/>
      <c r="H9" s="32"/>
    </row>
    <row r="10" spans="2:8" x14ac:dyDescent="0.4">
      <c r="B10" s="29">
        <v>2</v>
      </c>
      <c r="C10" s="30"/>
      <c r="D10" s="31"/>
      <c r="E10" s="32"/>
      <c r="F10" s="32"/>
      <c r="G10" s="32"/>
      <c r="H10" s="32"/>
    </row>
    <row r="11" spans="2:8" x14ac:dyDescent="0.4">
      <c r="B11" s="29">
        <v>3</v>
      </c>
      <c r="C11" s="30"/>
      <c r="D11" s="31"/>
      <c r="E11" s="32"/>
      <c r="F11" s="32"/>
      <c r="G11" s="32"/>
      <c r="H11" s="32"/>
    </row>
    <row r="12" spans="2:8" x14ac:dyDescent="0.4">
      <c r="B12" s="29">
        <v>4</v>
      </c>
      <c r="C12" s="30"/>
      <c r="D12" s="31"/>
      <c r="E12" s="32"/>
      <c r="F12" s="32"/>
      <c r="G12" s="32"/>
      <c r="H12" s="32"/>
    </row>
    <row r="13" spans="2:8" x14ac:dyDescent="0.4">
      <c r="B13" s="29">
        <v>5</v>
      </c>
      <c r="C13" s="30"/>
      <c r="D13" s="31"/>
      <c r="E13" s="32"/>
      <c r="F13" s="32"/>
      <c r="G13" s="32"/>
      <c r="H13" s="32"/>
    </row>
    <row r="14" spans="2:8" x14ac:dyDescent="0.4">
      <c r="B14" s="29">
        <v>6</v>
      </c>
      <c r="C14" s="30"/>
      <c r="D14" s="31"/>
      <c r="E14" s="32"/>
      <c r="F14" s="32"/>
      <c r="G14" s="32"/>
      <c r="H14" s="32"/>
    </row>
    <row r="15" spans="2:8" x14ac:dyDescent="0.4">
      <c r="B15" s="29">
        <v>7</v>
      </c>
      <c r="C15" s="30"/>
      <c r="D15" s="31"/>
      <c r="E15" s="32"/>
      <c r="F15" s="32"/>
      <c r="G15" s="32"/>
      <c r="H15" s="32"/>
    </row>
    <row r="16" spans="2:8" x14ac:dyDescent="0.4">
      <c r="B16" s="29">
        <v>8</v>
      </c>
      <c r="C16" s="30"/>
      <c r="D16" s="31"/>
      <c r="E16" s="32"/>
      <c r="F16" s="32"/>
      <c r="G16" s="32"/>
      <c r="H16" s="32"/>
    </row>
    <row r="17" spans="2:11" x14ac:dyDescent="0.4">
      <c r="B17" s="29">
        <v>9</v>
      </c>
      <c r="C17" s="30"/>
      <c r="D17" s="31"/>
      <c r="E17" s="32"/>
      <c r="F17" s="32"/>
      <c r="G17" s="32"/>
      <c r="H17" s="32"/>
    </row>
    <row r="18" spans="2:11" x14ac:dyDescent="0.4">
      <c r="B18" s="29">
        <v>10</v>
      </c>
      <c r="C18" s="30"/>
      <c r="D18" s="31"/>
      <c r="E18" s="32"/>
      <c r="F18" s="32"/>
      <c r="G18" s="32"/>
      <c r="H18" s="32"/>
    </row>
    <row r="19" spans="2:11" x14ac:dyDescent="0.4">
      <c r="B19" s="29">
        <v>11</v>
      </c>
      <c r="C19" s="30"/>
      <c r="D19" s="31"/>
      <c r="E19" s="32"/>
      <c r="F19" s="32"/>
      <c r="G19" s="32"/>
      <c r="H19" s="32"/>
    </row>
    <row r="20" spans="2:11" x14ac:dyDescent="0.4">
      <c r="B20" s="29">
        <v>12</v>
      </c>
      <c r="C20" s="30"/>
      <c r="D20" s="31"/>
      <c r="E20" s="32"/>
      <c r="F20" s="32"/>
      <c r="G20" s="32"/>
      <c r="H20" s="32"/>
      <c r="K20" s="2"/>
    </row>
    <row r="21" spans="2:11" x14ac:dyDescent="0.4">
      <c r="B21" s="29">
        <v>13</v>
      </c>
      <c r="C21" s="30"/>
      <c r="D21" s="31"/>
      <c r="E21" s="32"/>
      <c r="F21" s="32"/>
      <c r="G21" s="32"/>
      <c r="H21" s="32"/>
    </row>
    <row r="22" spans="2:11" x14ac:dyDescent="0.4">
      <c r="B22" s="29">
        <v>14</v>
      </c>
      <c r="C22" s="30"/>
      <c r="D22" s="31"/>
      <c r="E22" s="32"/>
      <c r="F22" s="32"/>
      <c r="G22" s="32"/>
      <c r="H22" s="32"/>
    </row>
    <row r="23" spans="2:11" x14ac:dyDescent="0.4">
      <c r="B23" s="29">
        <v>15</v>
      </c>
      <c r="C23" s="30"/>
      <c r="D23" s="31"/>
      <c r="E23" s="32"/>
      <c r="F23" s="32"/>
      <c r="G23" s="32"/>
      <c r="H23" s="32"/>
    </row>
    <row r="24" spans="2:11" x14ac:dyDescent="0.4">
      <c r="B24" s="29">
        <v>16</v>
      </c>
      <c r="C24" s="30"/>
      <c r="D24" s="31"/>
      <c r="E24" s="32"/>
      <c r="F24" s="32"/>
      <c r="G24" s="32"/>
      <c r="H24" s="32"/>
    </row>
    <row r="25" spans="2:11" x14ac:dyDescent="0.4">
      <c r="B25" s="29">
        <v>17</v>
      </c>
      <c r="C25" s="30"/>
      <c r="D25" s="31"/>
      <c r="E25" s="32"/>
      <c r="F25" s="32"/>
      <c r="G25" s="32"/>
      <c r="H25" s="32"/>
    </row>
    <row r="26" spans="2:11" x14ac:dyDescent="0.4">
      <c r="B26" s="29">
        <v>18</v>
      </c>
      <c r="C26" s="30"/>
      <c r="D26" s="31"/>
      <c r="E26" s="32"/>
      <c r="F26" s="32"/>
      <c r="G26" s="32"/>
      <c r="H26" s="32"/>
    </row>
    <row r="27" spans="2:11" x14ac:dyDescent="0.4">
      <c r="B27" s="29">
        <v>19</v>
      </c>
      <c r="C27" s="30"/>
      <c r="D27" s="31"/>
      <c r="E27" s="32"/>
      <c r="F27" s="32"/>
      <c r="G27" s="32"/>
      <c r="H27" s="32"/>
    </row>
    <row r="28" spans="2:11" x14ac:dyDescent="0.4">
      <c r="B28" s="29">
        <v>20</v>
      </c>
      <c r="C28" s="30"/>
      <c r="D28" s="31"/>
      <c r="E28" s="32"/>
      <c r="F28" s="32"/>
      <c r="G28" s="32"/>
      <c r="H28" s="32"/>
    </row>
  </sheetData>
  <sheetProtection password="F3EE" sheet="1" formatCells="0" formatColumns="0" formatRows="0" insertRows="0"/>
  <protectedRanges>
    <protectedRange sqref="C9:H28" name="範囲1"/>
  </protectedRanges>
  <mergeCells count="1">
    <mergeCell ref="E2:G2"/>
  </mergeCells>
  <phoneticPr fontId="4"/>
  <pageMargins left="0.39370078740157483" right="0.39370078740157483" top="0.39370078740157483" bottom="0.39370078740157483" header="0.31496062992125984" footer="0.31496062992125984"/>
  <pageSetup paperSize="9" scale="86" fitToHeight="0" orientation="portrait" r:id="rId1"/>
  <headerFoot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AFC7E-A06E-49DB-9A10-35A43CC23CC1}">
  <sheetPr>
    <tabColor theme="1" tint="0.499984740745262"/>
  </sheetPr>
  <dimension ref="A1:W60"/>
  <sheetViews>
    <sheetView topLeftCell="A7" zoomScale="70" zoomScaleNormal="70" workbookViewId="0">
      <selection activeCell="L15" sqref="L15"/>
    </sheetView>
  </sheetViews>
  <sheetFormatPr defaultColWidth="9" defaultRowHeight="18.75" x14ac:dyDescent="0.4"/>
  <cols>
    <col min="1" max="1" width="9" style="6"/>
    <col min="2" max="2" width="5.5" style="11" bestFit="1" customWidth="1"/>
    <col min="3" max="3" width="20.125" style="11" customWidth="1"/>
    <col min="4" max="4" width="4.625" style="11" customWidth="1"/>
    <col min="5" max="5" width="20.125" style="11" customWidth="1"/>
    <col min="6" max="6" width="18.625" style="11" customWidth="1"/>
    <col min="7" max="7" width="5.625" style="11" customWidth="1"/>
    <col min="8" max="8" width="19.375" style="6" customWidth="1"/>
    <col min="9" max="9" width="5.5" style="6" customWidth="1"/>
    <col min="10" max="10" width="19.375" style="6" customWidth="1"/>
    <col min="11" max="11" width="18.125" style="6" customWidth="1"/>
    <col min="12" max="12" width="5" style="6" bestFit="1" customWidth="1"/>
    <col min="13" max="13" width="19.375" style="6" customWidth="1"/>
    <col min="14" max="14" width="4" style="6" customWidth="1"/>
    <col min="15" max="15" width="19.375" style="6" customWidth="1"/>
    <col min="16" max="16" width="18.125" style="6" customWidth="1"/>
    <col min="17" max="17" width="5.125" style="6" customWidth="1"/>
    <col min="18" max="18" width="19.375" style="6" customWidth="1"/>
    <col min="19" max="19" width="4" style="6" customWidth="1"/>
    <col min="20" max="21" width="19.375" style="6" customWidth="1"/>
    <col min="22" max="22" width="5.625" style="6" customWidth="1"/>
    <col min="23" max="23" width="85.625" style="6" customWidth="1"/>
    <col min="24" max="16384" width="9" style="6"/>
  </cols>
  <sheetData>
    <row r="1" spans="1:23" x14ac:dyDescent="0.4">
      <c r="B1" s="8" t="s">
        <v>159</v>
      </c>
      <c r="C1" s="8"/>
      <c r="D1" s="8" t="s">
        <v>154</v>
      </c>
      <c r="E1" s="5"/>
      <c r="F1" s="5"/>
      <c r="G1" s="8" t="s">
        <v>155</v>
      </c>
      <c r="H1" s="5"/>
      <c r="I1" s="8" t="s">
        <v>156</v>
      </c>
      <c r="J1" s="5"/>
      <c r="K1" s="8" t="s">
        <v>157</v>
      </c>
      <c r="L1" s="8"/>
      <c r="M1" s="36"/>
      <c r="N1" s="36"/>
      <c r="O1" s="12"/>
      <c r="P1" s="12"/>
      <c r="Q1" s="12"/>
      <c r="R1" s="12"/>
      <c r="S1" s="12"/>
      <c r="T1" s="12"/>
      <c r="U1" s="12"/>
    </row>
    <row r="2" spans="1:23" ht="19.5" thickBot="1" x14ac:dyDescent="0.45">
      <c r="B2" s="8" t="s">
        <v>160</v>
      </c>
      <c r="C2" s="37"/>
      <c r="D2" s="37"/>
      <c r="E2" s="37"/>
      <c r="F2" s="37"/>
      <c r="G2" s="37"/>
      <c r="H2" s="12"/>
      <c r="I2" s="12"/>
      <c r="J2" s="12"/>
      <c r="K2" s="8"/>
      <c r="L2" s="8"/>
      <c r="M2" s="36"/>
      <c r="N2" s="36"/>
      <c r="O2" s="12"/>
      <c r="P2" s="12"/>
      <c r="Q2" s="12"/>
      <c r="R2" s="12"/>
    </row>
    <row r="3" spans="1:23" x14ac:dyDescent="0.4">
      <c r="C3" s="5"/>
      <c r="D3" s="5"/>
      <c r="E3" s="7"/>
      <c r="F3" s="7"/>
      <c r="O3" s="5"/>
      <c r="P3" s="5"/>
      <c r="W3" s="38" t="s">
        <v>154</v>
      </c>
    </row>
    <row r="4" spans="1:23" ht="56.25" x14ac:dyDescent="0.4">
      <c r="A4" s="6" t="s">
        <v>166</v>
      </c>
      <c r="B4" s="13">
        <v>1</v>
      </c>
      <c r="C4" s="13" t="s">
        <v>90</v>
      </c>
      <c r="D4" s="13"/>
      <c r="E4" s="13"/>
      <c r="F4" s="13" t="s">
        <v>119</v>
      </c>
      <c r="G4" s="13"/>
      <c r="H4" s="14"/>
      <c r="I4" s="14"/>
      <c r="J4" s="14"/>
      <c r="K4" s="14"/>
      <c r="L4" s="14">
        <v>1</v>
      </c>
      <c r="M4" s="15" t="s">
        <v>90</v>
      </c>
      <c r="N4" s="15"/>
      <c r="O4" s="15"/>
      <c r="P4" s="15" t="s">
        <v>94</v>
      </c>
      <c r="Q4" s="15"/>
      <c r="R4" s="15"/>
      <c r="S4" s="15"/>
      <c r="T4" s="15"/>
      <c r="U4" s="15"/>
      <c r="W4" s="39" t="s">
        <v>165</v>
      </c>
    </row>
    <row r="5" spans="1:23" ht="37.5" x14ac:dyDescent="0.4">
      <c r="A5" s="6" t="s">
        <v>166</v>
      </c>
      <c r="B5" s="13">
        <v>2</v>
      </c>
      <c r="C5" s="13" t="s">
        <v>5</v>
      </c>
      <c r="D5" s="13"/>
      <c r="E5" s="13" t="s">
        <v>95</v>
      </c>
      <c r="F5" s="13"/>
      <c r="G5" s="13"/>
      <c r="H5" s="13"/>
      <c r="I5" s="13"/>
      <c r="J5" s="14"/>
      <c r="K5" s="14"/>
      <c r="L5" s="14">
        <v>2</v>
      </c>
      <c r="M5" s="15" t="s">
        <v>6</v>
      </c>
      <c r="N5" s="15"/>
      <c r="O5" s="15" t="s">
        <v>95</v>
      </c>
      <c r="P5" s="15"/>
      <c r="Q5" s="15"/>
      <c r="R5" s="15"/>
      <c r="S5" s="15"/>
      <c r="T5" s="15"/>
      <c r="U5" s="15"/>
      <c r="W5" s="40" t="s">
        <v>170</v>
      </c>
    </row>
    <row r="6" spans="1:23" ht="36" x14ac:dyDescent="0.4">
      <c r="B6" s="7">
        <v>2.1</v>
      </c>
      <c r="C6" s="7" t="s">
        <v>7</v>
      </c>
      <c r="D6" s="7"/>
      <c r="E6" s="7"/>
      <c r="F6" s="7" t="s">
        <v>96</v>
      </c>
      <c r="G6" s="7"/>
      <c r="H6" s="9"/>
      <c r="I6" s="9"/>
      <c r="J6" s="9"/>
      <c r="K6" s="9"/>
      <c r="L6" s="9">
        <v>2.1</v>
      </c>
      <c r="M6" s="6" t="s">
        <v>8</v>
      </c>
      <c r="P6" s="6" t="s">
        <v>96</v>
      </c>
      <c r="W6" s="41" t="s">
        <v>168</v>
      </c>
    </row>
    <row r="7" spans="1:23" ht="54" x14ac:dyDescent="0.4">
      <c r="B7" s="7">
        <v>2.2000000000000002</v>
      </c>
      <c r="C7" s="7" t="s">
        <v>9</v>
      </c>
      <c r="D7" s="7"/>
      <c r="E7" s="7"/>
      <c r="F7" s="7" t="s">
        <v>114</v>
      </c>
      <c r="G7" s="7"/>
      <c r="H7" s="9"/>
      <c r="I7" s="9"/>
      <c r="J7" s="9"/>
      <c r="K7" s="9"/>
      <c r="L7" s="9">
        <v>2.2000000000000002</v>
      </c>
      <c r="M7" s="6" t="s">
        <v>10</v>
      </c>
      <c r="P7" s="6" t="s">
        <v>84</v>
      </c>
      <c r="W7" s="41" t="s">
        <v>269</v>
      </c>
    </row>
    <row r="8" spans="1:23" ht="54.75" thickBot="1" x14ac:dyDescent="0.45">
      <c r="B8" s="7">
        <v>2.2999999999999998</v>
      </c>
      <c r="C8" s="7" t="s">
        <v>11</v>
      </c>
      <c r="D8" s="7"/>
      <c r="E8" s="7"/>
      <c r="F8" s="7" t="s">
        <v>96</v>
      </c>
      <c r="G8" s="7"/>
      <c r="H8" s="9"/>
      <c r="I8" s="9"/>
      <c r="J8" s="9"/>
      <c r="K8" s="9"/>
      <c r="L8" s="9">
        <v>2.2999999999999998</v>
      </c>
      <c r="M8" s="6" t="s">
        <v>12</v>
      </c>
      <c r="P8" s="6" t="s">
        <v>96</v>
      </c>
      <c r="W8" s="42" t="s">
        <v>270</v>
      </c>
    </row>
    <row r="9" spans="1:23" x14ac:dyDescent="0.4">
      <c r="B9" s="7">
        <v>2.4</v>
      </c>
      <c r="C9" s="7" t="s">
        <v>13</v>
      </c>
      <c r="D9" s="7"/>
      <c r="E9" s="7"/>
      <c r="F9" s="7" t="s">
        <v>15</v>
      </c>
      <c r="G9" s="7"/>
      <c r="H9" s="9"/>
      <c r="I9" s="9"/>
      <c r="J9" s="9"/>
      <c r="K9" s="9"/>
      <c r="L9" s="9">
        <v>2.4</v>
      </c>
      <c r="M9" s="6" t="s">
        <v>14</v>
      </c>
      <c r="P9" s="6" t="s">
        <v>15</v>
      </c>
    </row>
    <row r="10" spans="1:23" x14ac:dyDescent="0.4">
      <c r="B10" s="7">
        <v>2.5</v>
      </c>
      <c r="C10" s="7" t="s">
        <v>91</v>
      </c>
      <c r="D10" s="7"/>
      <c r="E10" s="7"/>
      <c r="F10" s="7" t="s">
        <v>15</v>
      </c>
      <c r="G10" s="7"/>
      <c r="H10" s="9"/>
      <c r="I10" s="9"/>
      <c r="J10" s="9"/>
      <c r="K10" s="17"/>
      <c r="L10" s="17">
        <v>2.5</v>
      </c>
      <c r="M10" s="6" t="s">
        <v>91</v>
      </c>
      <c r="P10" s="6" t="s">
        <v>15</v>
      </c>
    </row>
    <row r="11" spans="1:23" ht="56.25" x14ac:dyDescent="0.4">
      <c r="A11" s="6" t="s">
        <v>166</v>
      </c>
      <c r="B11" s="13">
        <v>3</v>
      </c>
      <c r="C11" s="13" t="s">
        <v>16</v>
      </c>
      <c r="D11" s="13"/>
      <c r="E11" s="13" t="s">
        <v>97</v>
      </c>
      <c r="F11" s="13"/>
      <c r="G11" s="13"/>
      <c r="H11" s="13"/>
      <c r="I11" s="13"/>
      <c r="J11" s="14"/>
      <c r="K11" s="14"/>
      <c r="L11" s="14">
        <v>3</v>
      </c>
      <c r="M11" s="15" t="s">
        <v>17</v>
      </c>
      <c r="N11" s="15"/>
      <c r="O11" s="15" t="s">
        <v>97</v>
      </c>
      <c r="P11" s="15"/>
      <c r="Q11" s="15"/>
      <c r="R11" s="15"/>
      <c r="S11" s="15"/>
      <c r="T11" s="15"/>
      <c r="U11" s="15"/>
    </row>
    <row r="12" spans="1:23" x14ac:dyDescent="0.4">
      <c r="A12" s="6" t="s">
        <v>166</v>
      </c>
      <c r="B12" s="13">
        <v>3.1</v>
      </c>
      <c r="C12" s="13" t="s">
        <v>185</v>
      </c>
      <c r="D12" s="13"/>
      <c r="E12" s="13"/>
      <c r="F12" s="13"/>
      <c r="G12" s="13"/>
      <c r="H12" s="13"/>
      <c r="I12" s="14"/>
      <c r="J12" s="14"/>
      <c r="K12" s="14"/>
      <c r="L12" s="13">
        <v>3.1</v>
      </c>
      <c r="M12" s="13" t="s">
        <v>185</v>
      </c>
      <c r="N12" s="15"/>
      <c r="O12" s="15"/>
      <c r="P12" s="15"/>
      <c r="Q12" s="13"/>
      <c r="R12" s="13"/>
      <c r="S12" s="15"/>
      <c r="T12" s="15"/>
      <c r="U12" s="15"/>
    </row>
    <row r="13" spans="1:23" ht="153.6" customHeight="1" x14ac:dyDescent="0.4">
      <c r="B13" s="7" t="s">
        <v>187</v>
      </c>
      <c r="C13" s="7" t="s">
        <v>186</v>
      </c>
      <c r="D13" s="7"/>
      <c r="E13" s="7" t="s">
        <v>235</v>
      </c>
      <c r="F13" s="7" t="s">
        <v>120</v>
      </c>
      <c r="G13" s="7"/>
      <c r="H13" s="7"/>
      <c r="I13" s="9"/>
      <c r="J13" s="7"/>
      <c r="K13" s="9"/>
      <c r="L13" s="7" t="s">
        <v>187</v>
      </c>
      <c r="M13" s="7" t="s">
        <v>186</v>
      </c>
      <c r="O13" s="7" t="s">
        <v>235</v>
      </c>
      <c r="P13" s="6" t="s">
        <v>98</v>
      </c>
      <c r="Q13" s="7"/>
      <c r="R13" s="7"/>
      <c r="T13" s="7"/>
    </row>
    <row r="14" spans="1:23" ht="153.6" customHeight="1" x14ac:dyDescent="0.4">
      <c r="B14" s="7" t="s">
        <v>188</v>
      </c>
      <c r="C14" s="7" t="s">
        <v>211</v>
      </c>
      <c r="D14" s="7"/>
      <c r="E14" s="7" t="s">
        <v>233</v>
      </c>
      <c r="F14" s="7" t="s">
        <v>213</v>
      </c>
      <c r="G14" s="7"/>
      <c r="H14" s="7"/>
      <c r="I14" s="9"/>
      <c r="J14" s="7"/>
      <c r="K14" s="9"/>
      <c r="L14" s="7" t="s">
        <v>188</v>
      </c>
      <c r="M14" s="7" t="s">
        <v>211</v>
      </c>
      <c r="N14" s="7"/>
      <c r="O14" s="7" t="s">
        <v>233</v>
      </c>
      <c r="P14" s="7" t="s">
        <v>214</v>
      </c>
      <c r="Q14" s="7"/>
      <c r="R14" s="7"/>
    </row>
    <row r="15" spans="1:23" ht="153.6" customHeight="1" x14ac:dyDescent="0.4">
      <c r="B15" s="7" t="s">
        <v>210</v>
      </c>
      <c r="C15" s="7" t="s">
        <v>212</v>
      </c>
      <c r="D15" s="7"/>
      <c r="E15" s="7" t="s">
        <v>234</v>
      </c>
      <c r="F15" s="7" t="s">
        <v>216</v>
      </c>
      <c r="G15" s="7"/>
      <c r="H15" s="7"/>
      <c r="I15" s="9"/>
      <c r="J15" s="7"/>
      <c r="K15" s="9"/>
      <c r="L15" s="7" t="s">
        <v>210</v>
      </c>
      <c r="M15" s="7" t="s">
        <v>212</v>
      </c>
      <c r="N15" s="7"/>
      <c r="O15" s="7" t="s">
        <v>234</v>
      </c>
      <c r="P15" s="7" t="s">
        <v>215</v>
      </c>
      <c r="Q15" s="7"/>
      <c r="R15" s="7"/>
    </row>
    <row r="16" spans="1:23" ht="56.25" x14ac:dyDescent="0.4">
      <c r="A16" s="6" t="s">
        <v>166</v>
      </c>
      <c r="B16" s="13">
        <v>3.2</v>
      </c>
      <c r="C16" s="13" t="s">
        <v>138</v>
      </c>
      <c r="D16" s="13"/>
      <c r="E16" s="13" t="s">
        <v>97</v>
      </c>
      <c r="F16" s="13"/>
      <c r="G16" s="13"/>
      <c r="H16" s="13"/>
      <c r="I16" s="13"/>
      <c r="J16" s="13"/>
      <c r="K16" s="14"/>
      <c r="L16" s="13">
        <v>3.2</v>
      </c>
      <c r="M16" s="13" t="s">
        <v>138</v>
      </c>
      <c r="N16" s="13"/>
      <c r="O16" s="13" t="s">
        <v>97</v>
      </c>
      <c r="P16" s="15"/>
      <c r="Q16" s="13"/>
      <c r="R16" s="13"/>
      <c r="S16" s="13"/>
      <c r="T16" s="13"/>
      <c r="U16" s="15"/>
    </row>
    <row r="17" spans="1:21" ht="162.75" customHeight="1" x14ac:dyDescent="0.4">
      <c r="B17" s="7" t="s">
        <v>171</v>
      </c>
      <c r="C17" s="9" t="s">
        <v>19</v>
      </c>
      <c r="D17" s="7"/>
      <c r="E17" s="7" t="s">
        <v>255</v>
      </c>
      <c r="F17" s="7" t="s">
        <v>228</v>
      </c>
      <c r="G17" s="7"/>
      <c r="H17" s="9"/>
      <c r="I17" s="7"/>
      <c r="J17" s="7"/>
      <c r="K17" s="9"/>
      <c r="L17" s="7" t="s">
        <v>171</v>
      </c>
      <c r="M17" s="9" t="s">
        <v>19</v>
      </c>
      <c r="N17" s="7"/>
      <c r="O17" s="7" t="s">
        <v>254</v>
      </c>
      <c r="P17" s="6" t="s">
        <v>189</v>
      </c>
      <c r="Q17" s="7"/>
      <c r="R17" s="9"/>
      <c r="S17" s="7"/>
      <c r="T17" s="7"/>
    </row>
    <row r="18" spans="1:21" ht="138" customHeight="1" x14ac:dyDescent="0.4">
      <c r="B18" s="7" t="s">
        <v>172</v>
      </c>
      <c r="C18" s="9" t="s">
        <v>20</v>
      </c>
      <c r="D18" s="7"/>
      <c r="E18" s="7" t="s">
        <v>121</v>
      </c>
      <c r="F18" s="6" t="s">
        <v>85</v>
      </c>
      <c r="G18" s="7"/>
      <c r="H18" s="9"/>
      <c r="I18" s="7"/>
      <c r="J18" s="7"/>
      <c r="K18" s="9"/>
      <c r="L18" s="7" t="s">
        <v>172</v>
      </c>
      <c r="M18" s="9" t="s">
        <v>20</v>
      </c>
      <c r="N18" s="7"/>
      <c r="O18" s="7" t="s">
        <v>121</v>
      </c>
      <c r="P18" s="6" t="s">
        <v>85</v>
      </c>
      <c r="Q18" s="7"/>
      <c r="R18" s="9"/>
      <c r="S18" s="7"/>
      <c r="T18" s="7"/>
    </row>
    <row r="19" spans="1:21" ht="116.25" customHeight="1" x14ac:dyDescent="0.4">
      <c r="B19" s="7" t="s">
        <v>173</v>
      </c>
      <c r="C19" s="9" t="s">
        <v>21</v>
      </c>
      <c r="D19" s="7"/>
      <c r="E19" s="7" t="s">
        <v>231</v>
      </c>
      <c r="F19" s="7" t="s">
        <v>229</v>
      </c>
      <c r="G19" s="7"/>
      <c r="H19" s="9"/>
      <c r="I19" s="7"/>
      <c r="J19" s="7"/>
      <c r="K19" s="9"/>
      <c r="L19" s="7" t="s">
        <v>173</v>
      </c>
      <c r="M19" s="9" t="s">
        <v>21</v>
      </c>
      <c r="N19" s="7"/>
      <c r="O19" s="7" t="s">
        <v>231</v>
      </c>
      <c r="P19" s="6" t="s">
        <v>220</v>
      </c>
      <c r="Q19" s="7"/>
      <c r="R19" s="9"/>
      <c r="S19" s="7"/>
      <c r="T19" s="7"/>
    </row>
    <row r="20" spans="1:21" ht="56.25" x14ac:dyDescent="0.4">
      <c r="A20" s="6" t="s">
        <v>167</v>
      </c>
      <c r="B20" s="13">
        <v>3.3</v>
      </c>
      <c r="C20" s="13" t="s">
        <v>141</v>
      </c>
      <c r="D20" s="13"/>
      <c r="E20" s="14" t="s">
        <v>18</v>
      </c>
      <c r="F20" s="13"/>
      <c r="G20" s="13">
        <v>3.3</v>
      </c>
      <c r="H20" s="13" t="s">
        <v>141</v>
      </c>
      <c r="I20" s="13"/>
      <c r="J20" s="14" t="s">
        <v>18</v>
      </c>
      <c r="K20" s="15"/>
      <c r="L20" s="13">
        <v>3.3</v>
      </c>
      <c r="M20" s="13" t="s">
        <v>141</v>
      </c>
      <c r="N20" s="13"/>
      <c r="O20" s="14" t="s">
        <v>18</v>
      </c>
      <c r="P20" s="15"/>
      <c r="Q20" s="13">
        <v>3.3</v>
      </c>
      <c r="R20" s="13" t="s">
        <v>141</v>
      </c>
      <c r="S20" s="13"/>
      <c r="T20" s="14" t="s">
        <v>18</v>
      </c>
      <c r="U20" s="15"/>
    </row>
    <row r="21" spans="1:21" ht="201" customHeight="1" x14ac:dyDescent="0.4">
      <c r="B21" s="7" t="s">
        <v>139</v>
      </c>
      <c r="C21" s="7" t="s">
        <v>144</v>
      </c>
      <c r="D21" s="7"/>
      <c r="E21" s="7" t="s">
        <v>236</v>
      </c>
      <c r="F21" s="7" t="s">
        <v>246</v>
      </c>
      <c r="G21" s="7" t="s">
        <v>139</v>
      </c>
      <c r="H21" s="7" t="s">
        <v>146</v>
      </c>
      <c r="I21" s="7"/>
      <c r="J21" s="9" t="s">
        <v>237</v>
      </c>
      <c r="K21" s="9" t="s">
        <v>193</v>
      </c>
      <c r="L21" s="7" t="s">
        <v>139</v>
      </c>
      <c r="M21" s="6" t="s">
        <v>149</v>
      </c>
      <c r="O21" s="7" t="s">
        <v>236</v>
      </c>
      <c r="P21" s="6" t="s">
        <v>194</v>
      </c>
      <c r="Q21" s="7" t="s">
        <v>139</v>
      </c>
      <c r="R21" s="6" t="s">
        <v>191</v>
      </c>
      <c r="T21" s="7" t="s">
        <v>236</v>
      </c>
      <c r="U21" s="7" t="s">
        <v>246</v>
      </c>
    </row>
    <row r="22" spans="1:21" ht="191.25" customHeight="1" x14ac:dyDescent="0.4">
      <c r="B22" s="7" t="s">
        <v>140</v>
      </c>
      <c r="C22" s="7" t="s">
        <v>190</v>
      </c>
      <c r="D22" s="7"/>
      <c r="E22" s="7" t="s">
        <v>238</v>
      </c>
      <c r="F22" s="9" t="s">
        <v>192</v>
      </c>
      <c r="G22" s="7" t="s">
        <v>140</v>
      </c>
      <c r="H22" s="9" t="s">
        <v>147</v>
      </c>
      <c r="I22" s="9"/>
      <c r="J22" s="9" t="s">
        <v>239</v>
      </c>
      <c r="K22" s="9" t="s">
        <v>196</v>
      </c>
      <c r="L22" s="7" t="s">
        <v>140</v>
      </c>
      <c r="M22" s="6" t="s">
        <v>150</v>
      </c>
      <c r="O22" s="6" t="s">
        <v>240</v>
      </c>
      <c r="P22" s="6" t="s">
        <v>195</v>
      </c>
      <c r="Q22" s="7" t="s">
        <v>140</v>
      </c>
      <c r="R22" s="6" t="s">
        <v>153</v>
      </c>
      <c r="T22" s="6" t="s">
        <v>232</v>
      </c>
      <c r="U22" s="7" t="s">
        <v>246</v>
      </c>
    </row>
    <row r="23" spans="1:21" ht="138" customHeight="1" x14ac:dyDescent="0.4">
      <c r="B23" s="7" t="s">
        <v>174</v>
      </c>
      <c r="C23" s="7" t="s">
        <v>145</v>
      </c>
      <c r="D23" s="7"/>
      <c r="E23" s="7" t="s">
        <v>241</v>
      </c>
      <c r="F23" s="7" t="s">
        <v>246</v>
      </c>
      <c r="G23" s="7" t="s">
        <v>174</v>
      </c>
      <c r="H23" s="9" t="s">
        <v>148</v>
      </c>
      <c r="I23" s="9"/>
      <c r="J23" s="9" t="s">
        <v>242</v>
      </c>
      <c r="K23" s="7" t="s">
        <v>246</v>
      </c>
      <c r="L23" s="7" t="s">
        <v>174</v>
      </c>
      <c r="M23" s="6" t="s">
        <v>151</v>
      </c>
      <c r="O23" s="6" t="s">
        <v>243</v>
      </c>
      <c r="P23" s="7" t="s">
        <v>246</v>
      </c>
      <c r="Q23" s="7" t="s">
        <v>174</v>
      </c>
      <c r="R23" s="6" t="s">
        <v>152</v>
      </c>
      <c r="T23" s="6" t="s">
        <v>244</v>
      </c>
      <c r="U23" s="7" t="s">
        <v>246</v>
      </c>
    </row>
    <row r="24" spans="1:21" ht="75" x14ac:dyDescent="0.4">
      <c r="A24" s="6" t="s">
        <v>166</v>
      </c>
      <c r="B24" s="13">
        <v>4</v>
      </c>
      <c r="C24" s="13" t="s">
        <v>142</v>
      </c>
      <c r="D24" s="13"/>
      <c r="E24" s="13" t="s">
        <v>206</v>
      </c>
      <c r="F24" s="13"/>
      <c r="G24" s="13"/>
      <c r="H24" s="13"/>
      <c r="I24" s="13"/>
      <c r="J24" s="13"/>
      <c r="K24" s="14"/>
      <c r="L24" s="13">
        <v>4</v>
      </c>
      <c r="M24" s="13" t="s">
        <v>142</v>
      </c>
      <c r="N24" s="15"/>
      <c r="O24" s="15" t="s">
        <v>201</v>
      </c>
      <c r="P24" s="15"/>
      <c r="Q24" s="13"/>
      <c r="R24" s="13"/>
      <c r="S24" s="15"/>
      <c r="T24" s="15"/>
      <c r="U24" s="15"/>
    </row>
    <row r="25" spans="1:21" ht="189" customHeight="1" x14ac:dyDescent="0.4">
      <c r="B25" s="7">
        <v>4.0999999999999996</v>
      </c>
      <c r="C25" s="9" t="s">
        <v>22</v>
      </c>
      <c r="D25" s="7"/>
      <c r="E25" s="6" t="s">
        <v>245</v>
      </c>
      <c r="F25" s="7" t="s">
        <v>230</v>
      </c>
      <c r="G25" s="7"/>
      <c r="H25" s="9"/>
      <c r="I25" s="7"/>
      <c r="J25" s="7"/>
      <c r="K25" s="9"/>
      <c r="L25" s="9">
        <v>4.0999999999999996</v>
      </c>
      <c r="M25" s="6" t="s">
        <v>22</v>
      </c>
      <c r="O25" s="6" t="s">
        <v>245</v>
      </c>
      <c r="P25" s="6" t="s">
        <v>99</v>
      </c>
    </row>
    <row r="26" spans="1:21" ht="283.5" customHeight="1" x14ac:dyDescent="0.4">
      <c r="B26" s="7">
        <v>4.2</v>
      </c>
      <c r="C26" s="9" t="s">
        <v>23</v>
      </c>
      <c r="D26" s="7"/>
      <c r="E26" s="7" t="s">
        <v>250</v>
      </c>
      <c r="F26" s="7" t="s">
        <v>219</v>
      </c>
      <c r="G26" s="7"/>
      <c r="H26" s="9"/>
      <c r="I26" s="7"/>
      <c r="J26" s="7"/>
      <c r="K26" s="9"/>
      <c r="L26" s="9">
        <v>4.2</v>
      </c>
      <c r="M26" s="6" t="s">
        <v>23</v>
      </c>
      <c r="O26" s="7" t="s">
        <v>250</v>
      </c>
      <c r="P26" s="6" t="s">
        <v>222</v>
      </c>
    </row>
    <row r="27" spans="1:21" ht="157.5" customHeight="1" x14ac:dyDescent="0.4">
      <c r="B27" s="7">
        <v>4.3</v>
      </c>
      <c r="C27" s="9" t="s">
        <v>24</v>
      </c>
      <c r="D27" s="7"/>
      <c r="E27" s="7" t="s">
        <v>251</v>
      </c>
      <c r="F27" s="7" t="s">
        <v>218</v>
      </c>
      <c r="G27" s="7"/>
      <c r="H27" s="9"/>
      <c r="I27" s="7"/>
      <c r="J27" s="7"/>
      <c r="K27" s="9"/>
      <c r="L27" s="9">
        <v>4.3</v>
      </c>
      <c r="M27" s="6" t="s">
        <v>24</v>
      </c>
      <c r="O27" s="7" t="s">
        <v>251</v>
      </c>
      <c r="P27" s="6" t="s">
        <v>100</v>
      </c>
    </row>
    <row r="28" spans="1:21" ht="135.75" customHeight="1" x14ac:dyDescent="0.4">
      <c r="B28" s="7">
        <v>4.4000000000000004</v>
      </c>
      <c r="C28" s="9" t="s">
        <v>25</v>
      </c>
      <c r="D28" s="7"/>
      <c r="E28" s="7" t="s">
        <v>252</v>
      </c>
      <c r="F28" s="7" t="s">
        <v>197</v>
      </c>
      <c r="G28" s="7"/>
      <c r="H28" s="9"/>
      <c r="I28" s="7"/>
      <c r="J28" s="7"/>
      <c r="K28" s="9"/>
      <c r="L28" s="9">
        <v>4.4000000000000004</v>
      </c>
      <c r="M28" s="6" t="s">
        <v>25</v>
      </c>
      <c r="O28" s="7" t="s">
        <v>252</v>
      </c>
      <c r="P28" s="6" t="s">
        <v>221</v>
      </c>
    </row>
    <row r="29" spans="1:21" ht="182.25" customHeight="1" x14ac:dyDescent="0.4">
      <c r="B29" s="7">
        <v>4.5</v>
      </c>
      <c r="C29" s="7" t="s">
        <v>26</v>
      </c>
      <c r="D29" s="7"/>
      <c r="E29" s="6" t="s">
        <v>253</v>
      </c>
      <c r="F29" s="7" t="s">
        <v>248</v>
      </c>
      <c r="G29" s="7"/>
      <c r="H29" s="7"/>
      <c r="I29" s="7"/>
      <c r="J29" s="7"/>
      <c r="K29" s="9"/>
      <c r="L29" s="9">
        <v>4.5</v>
      </c>
      <c r="M29" s="6" t="s">
        <v>26</v>
      </c>
      <c r="O29" s="6" t="s">
        <v>253</v>
      </c>
      <c r="P29" s="6" t="s">
        <v>247</v>
      </c>
    </row>
    <row r="30" spans="1:21" ht="75" x14ac:dyDescent="0.4">
      <c r="B30" s="13">
        <v>5</v>
      </c>
      <c r="C30" s="13" t="s">
        <v>271</v>
      </c>
      <c r="D30" s="13"/>
      <c r="E30" s="13" t="s">
        <v>143</v>
      </c>
      <c r="F30" s="13" t="s">
        <v>161</v>
      </c>
      <c r="G30" s="13"/>
      <c r="H30" s="13"/>
      <c r="I30" s="13"/>
      <c r="J30" s="13"/>
      <c r="K30" s="14"/>
      <c r="L30" s="13">
        <v>5</v>
      </c>
      <c r="M30" s="13" t="s">
        <v>271</v>
      </c>
      <c r="N30" s="13"/>
      <c r="O30" s="13" t="s">
        <v>272</v>
      </c>
      <c r="P30" s="14" t="s">
        <v>198</v>
      </c>
      <c r="Q30" s="13"/>
      <c r="R30" s="13"/>
      <c r="S30" s="15"/>
      <c r="T30" s="13"/>
      <c r="U30" s="15"/>
    </row>
    <row r="31" spans="1:21" ht="131.25" x14ac:dyDescent="0.4">
      <c r="B31" s="7">
        <v>5.0999999999999996</v>
      </c>
      <c r="C31" s="11" t="s">
        <v>122</v>
      </c>
      <c r="E31" s="6" t="s">
        <v>217</v>
      </c>
      <c r="F31" s="11" t="s">
        <v>122</v>
      </c>
      <c r="G31" s="7"/>
      <c r="H31" s="7"/>
      <c r="I31" s="9"/>
      <c r="J31" s="9"/>
      <c r="K31" s="9"/>
      <c r="L31" s="7">
        <v>5.0999999999999996</v>
      </c>
      <c r="M31" s="7" t="s">
        <v>57</v>
      </c>
      <c r="N31" s="9"/>
      <c r="O31" s="9" t="s">
        <v>223</v>
      </c>
      <c r="P31" s="9" t="s">
        <v>199</v>
      </c>
      <c r="Q31" s="7"/>
      <c r="R31" s="7"/>
    </row>
    <row r="32" spans="1:21" ht="131.25" x14ac:dyDescent="0.4">
      <c r="B32" s="7">
        <v>5.2</v>
      </c>
      <c r="C32" s="11" t="s">
        <v>122</v>
      </c>
      <c r="E32" s="6" t="s">
        <v>217</v>
      </c>
      <c r="F32" s="11" t="s">
        <v>122</v>
      </c>
      <c r="G32" s="7"/>
      <c r="H32" s="7"/>
      <c r="I32" s="9"/>
      <c r="J32" s="9"/>
      <c r="K32" s="9"/>
      <c r="L32" s="7">
        <v>5.2</v>
      </c>
      <c r="M32" s="7" t="s">
        <v>55</v>
      </c>
      <c r="N32" s="9"/>
      <c r="O32" s="9" t="s">
        <v>200</v>
      </c>
      <c r="P32" s="9" t="s">
        <v>56</v>
      </c>
      <c r="Q32" s="7"/>
      <c r="R32" s="7"/>
    </row>
    <row r="33" spans="2:21" ht="155.25" customHeight="1" x14ac:dyDescent="0.4">
      <c r="B33" s="7">
        <v>5.3</v>
      </c>
      <c r="C33" s="11" t="s">
        <v>122</v>
      </c>
      <c r="E33" s="6" t="s">
        <v>217</v>
      </c>
      <c r="F33" s="11" t="s">
        <v>122</v>
      </c>
      <c r="G33" s="7"/>
      <c r="H33" s="7"/>
      <c r="I33" s="9"/>
      <c r="J33" s="9"/>
      <c r="K33" s="9"/>
      <c r="L33" s="7">
        <v>5.3</v>
      </c>
      <c r="M33" s="7" t="s">
        <v>158</v>
      </c>
      <c r="N33" s="9"/>
      <c r="O33" s="9" t="s">
        <v>202</v>
      </c>
      <c r="P33" s="9" t="s">
        <v>249</v>
      </c>
      <c r="Q33" s="7"/>
      <c r="R33" s="7"/>
    </row>
    <row r="34" spans="2:21" ht="155.25" customHeight="1" x14ac:dyDescent="0.4">
      <c r="B34" s="7">
        <v>5.4</v>
      </c>
      <c r="C34" s="11" t="s">
        <v>122</v>
      </c>
      <c r="E34" s="6" t="s">
        <v>217</v>
      </c>
      <c r="F34" s="11" t="s">
        <v>122</v>
      </c>
      <c r="G34" s="7"/>
      <c r="H34" s="7"/>
      <c r="I34" s="9"/>
      <c r="J34" s="9"/>
      <c r="K34" s="9"/>
      <c r="L34" s="9">
        <v>5.4</v>
      </c>
      <c r="M34" s="6" t="s">
        <v>275</v>
      </c>
      <c r="O34" s="6" t="s">
        <v>274</v>
      </c>
    </row>
    <row r="35" spans="2:21" ht="75" x14ac:dyDescent="0.4">
      <c r="B35" s="13">
        <v>6</v>
      </c>
      <c r="C35" s="13" t="s">
        <v>273</v>
      </c>
      <c r="D35" s="13"/>
      <c r="E35" s="13" t="s">
        <v>206</v>
      </c>
      <c r="F35" s="15"/>
      <c r="G35" s="13"/>
      <c r="H35" s="14"/>
      <c r="I35" s="14"/>
      <c r="J35" s="14"/>
      <c r="K35" s="14"/>
      <c r="L35" s="13">
        <v>6</v>
      </c>
      <c r="M35" s="13" t="s">
        <v>273</v>
      </c>
      <c r="N35" s="15"/>
      <c r="O35" s="15" t="s">
        <v>201</v>
      </c>
      <c r="P35" s="15"/>
      <c r="Q35" s="15"/>
      <c r="R35" s="15"/>
      <c r="S35" s="15"/>
      <c r="T35" s="15"/>
      <c r="U35" s="15"/>
    </row>
    <row r="36" spans="2:21" ht="200.25" customHeight="1" x14ac:dyDescent="0.4">
      <c r="B36" s="7">
        <v>6.1</v>
      </c>
      <c r="C36" s="9" t="s">
        <v>27</v>
      </c>
      <c r="D36" s="9"/>
      <c r="E36" s="9" t="s">
        <v>64</v>
      </c>
      <c r="F36" s="9" t="s">
        <v>227</v>
      </c>
      <c r="G36" s="6"/>
      <c r="L36" s="7">
        <v>6.1</v>
      </c>
      <c r="M36" s="6" t="s">
        <v>27</v>
      </c>
      <c r="O36" s="6" t="s">
        <v>64</v>
      </c>
      <c r="P36" s="6" t="s">
        <v>226</v>
      </c>
    </row>
    <row r="37" spans="2:21" ht="212.25" customHeight="1" x14ac:dyDescent="0.4">
      <c r="B37" s="7">
        <v>6.2</v>
      </c>
      <c r="C37" s="9" t="s">
        <v>28</v>
      </c>
      <c r="D37" s="9"/>
      <c r="E37" s="9" t="s">
        <v>65</v>
      </c>
      <c r="F37" s="9" t="s">
        <v>29</v>
      </c>
      <c r="G37" s="6"/>
      <c r="L37" s="7">
        <v>6.2</v>
      </c>
      <c r="M37" s="6" t="s">
        <v>28</v>
      </c>
      <c r="O37" s="6" t="s">
        <v>65</v>
      </c>
      <c r="P37" s="6" t="s">
        <v>203</v>
      </c>
    </row>
    <row r="38" spans="2:21" ht="242.25" customHeight="1" x14ac:dyDescent="0.4">
      <c r="B38" s="7">
        <v>6.3</v>
      </c>
      <c r="C38" s="9" t="s">
        <v>30</v>
      </c>
      <c r="D38" s="9"/>
      <c r="E38" s="9" t="s">
        <v>256</v>
      </c>
      <c r="F38" s="9" t="s">
        <v>31</v>
      </c>
      <c r="G38" s="6"/>
      <c r="L38" s="7">
        <v>6.3</v>
      </c>
      <c r="M38" s="6" t="s">
        <v>30</v>
      </c>
      <c r="O38" s="6" t="s">
        <v>256</v>
      </c>
      <c r="P38" s="6" t="s">
        <v>106</v>
      </c>
    </row>
    <row r="39" spans="2:21" ht="234.75" customHeight="1" x14ac:dyDescent="0.4">
      <c r="B39" s="7">
        <v>6.4</v>
      </c>
      <c r="C39" s="9" t="s">
        <v>32</v>
      </c>
      <c r="D39" s="9"/>
      <c r="E39" s="9" t="s">
        <v>257</v>
      </c>
      <c r="F39" s="9" t="s">
        <v>33</v>
      </c>
      <c r="G39" s="6"/>
      <c r="L39" s="7">
        <v>6.4</v>
      </c>
      <c r="M39" s="6" t="s">
        <v>32</v>
      </c>
      <c r="O39" s="9" t="s">
        <v>257</v>
      </c>
      <c r="P39" s="6" t="s">
        <v>107</v>
      </c>
    </row>
    <row r="40" spans="2:21" ht="93.75" x14ac:dyDescent="0.4">
      <c r="B40" s="7">
        <v>6.5</v>
      </c>
      <c r="C40" s="9" t="s">
        <v>34</v>
      </c>
      <c r="D40" s="9"/>
      <c r="E40" s="9" t="s">
        <v>35</v>
      </c>
      <c r="F40" s="9" t="s">
        <v>36</v>
      </c>
      <c r="G40" s="6"/>
      <c r="L40" s="7">
        <v>6.5</v>
      </c>
      <c r="M40" s="6" t="s">
        <v>34</v>
      </c>
      <c r="O40" s="6" t="s">
        <v>35</v>
      </c>
      <c r="P40" s="6" t="s">
        <v>204</v>
      </c>
    </row>
    <row r="41" spans="2:21" ht="131.25" x14ac:dyDescent="0.4">
      <c r="B41" s="7">
        <v>6.6</v>
      </c>
      <c r="C41" s="7" t="s">
        <v>37</v>
      </c>
      <c r="D41" s="7"/>
      <c r="E41" s="9" t="s">
        <v>38</v>
      </c>
      <c r="F41" s="9" t="s">
        <v>39</v>
      </c>
      <c r="G41" s="6"/>
      <c r="L41" s="7">
        <v>6.6</v>
      </c>
      <c r="M41" s="6" t="s">
        <v>37</v>
      </c>
      <c r="O41" s="6" t="s">
        <v>259</v>
      </c>
      <c r="P41" s="6" t="s">
        <v>101</v>
      </c>
    </row>
    <row r="42" spans="2:21" ht="131.25" x14ac:dyDescent="0.4">
      <c r="B42" s="9">
        <v>6.7</v>
      </c>
      <c r="C42" s="11" t="s">
        <v>122</v>
      </c>
      <c r="E42" s="6" t="s">
        <v>205</v>
      </c>
      <c r="F42" s="11" t="s">
        <v>122</v>
      </c>
      <c r="G42" s="6"/>
      <c r="L42" s="9">
        <v>6.7</v>
      </c>
      <c r="M42" s="6" t="s">
        <v>68</v>
      </c>
      <c r="O42" s="6" t="s">
        <v>258</v>
      </c>
      <c r="P42" s="6" t="s">
        <v>109</v>
      </c>
    </row>
    <row r="43" spans="2:21" ht="93.75" x14ac:dyDescent="0.4">
      <c r="B43" s="9">
        <v>6.8</v>
      </c>
      <c r="C43" s="11" t="s">
        <v>122</v>
      </c>
      <c r="E43" s="6" t="s">
        <v>205</v>
      </c>
      <c r="F43" s="11" t="s">
        <v>122</v>
      </c>
      <c r="G43" s="6"/>
      <c r="L43" s="9">
        <v>6.8</v>
      </c>
      <c r="M43" s="6" t="s">
        <v>66</v>
      </c>
      <c r="O43" s="6" t="s">
        <v>260</v>
      </c>
      <c r="P43" s="6" t="s">
        <v>207</v>
      </c>
    </row>
    <row r="44" spans="2:21" ht="75" x14ac:dyDescent="0.4">
      <c r="B44" s="9">
        <v>6.9</v>
      </c>
      <c r="C44" s="11" t="s">
        <v>122</v>
      </c>
      <c r="E44" s="6" t="s">
        <v>205</v>
      </c>
      <c r="F44" s="11" t="s">
        <v>122</v>
      </c>
      <c r="G44" s="6"/>
      <c r="L44" s="9">
        <v>6.9</v>
      </c>
      <c r="M44" s="6" t="s">
        <v>67</v>
      </c>
      <c r="O44" s="6" t="s">
        <v>261</v>
      </c>
      <c r="P44" s="6" t="s">
        <v>108</v>
      </c>
    </row>
    <row r="45" spans="2:21" ht="37.5" x14ac:dyDescent="0.4">
      <c r="B45" s="14">
        <v>7</v>
      </c>
      <c r="C45" s="13" t="s">
        <v>40</v>
      </c>
      <c r="D45" s="13"/>
      <c r="E45" s="14" t="s">
        <v>162</v>
      </c>
      <c r="F45" s="16"/>
      <c r="G45" s="14"/>
      <c r="H45" s="13"/>
      <c r="I45" s="13"/>
      <c r="J45" s="14"/>
      <c r="K45" s="14"/>
      <c r="L45" s="14">
        <v>7</v>
      </c>
      <c r="M45" s="15" t="s">
        <v>40</v>
      </c>
      <c r="N45" s="15"/>
      <c r="O45" s="15"/>
      <c r="P45" s="15"/>
      <c r="Q45" s="15"/>
      <c r="R45" s="15"/>
      <c r="S45" s="15"/>
      <c r="T45" s="15"/>
      <c r="U45" s="15"/>
    </row>
    <row r="46" spans="2:21" ht="75" x14ac:dyDescent="0.4">
      <c r="B46" s="9">
        <v>7.1</v>
      </c>
      <c r="C46" s="9" t="s">
        <v>41</v>
      </c>
      <c r="D46" s="9"/>
      <c r="E46" s="9" t="s">
        <v>262</v>
      </c>
      <c r="F46" s="11" t="s">
        <v>208</v>
      </c>
      <c r="G46" s="9"/>
      <c r="H46" s="9"/>
      <c r="I46" s="9"/>
      <c r="J46" s="9"/>
      <c r="K46" s="9"/>
      <c r="L46" s="9">
        <v>7.1</v>
      </c>
      <c r="M46" s="6" t="s">
        <v>41</v>
      </c>
      <c r="O46" s="6" t="s">
        <v>262</v>
      </c>
      <c r="P46" s="6" t="s">
        <v>102</v>
      </c>
    </row>
    <row r="47" spans="2:21" ht="37.5" x14ac:dyDescent="0.4">
      <c r="B47" s="13">
        <v>8</v>
      </c>
      <c r="C47" s="13" t="s">
        <v>42</v>
      </c>
      <c r="D47" s="13"/>
      <c r="E47" s="13"/>
      <c r="F47" s="13"/>
      <c r="G47" s="14"/>
      <c r="H47" s="14"/>
      <c r="I47" s="14"/>
      <c r="J47" s="14"/>
      <c r="K47" s="14"/>
      <c r="L47" s="14">
        <v>8</v>
      </c>
      <c r="M47" s="15" t="s">
        <v>43</v>
      </c>
      <c r="N47" s="15"/>
      <c r="O47" s="15"/>
      <c r="P47" s="15"/>
      <c r="Q47" s="15"/>
      <c r="R47" s="15"/>
      <c r="S47" s="15"/>
      <c r="T47" s="15"/>
      <c r="U47" s="15"/>
    </row>
    <row r="48" spans="2:21" ht="56.25" x14ac:dyDescent="0.4">
      <c r="B48" s="9">
        <v>8.1</v>
      </c>
      <c r="C48" s="11" t="s">
        <v>122</v>
      </c>
      <c r="E48" s="6" t="s">
        <v>205</v>
      </c>
      <c r="F48" s="11" t="s">
        <v>122</v>
      </c>
      <c r="G48" s="9"/>
      <c r="H48" s="9"/>
      <c r="I48" s="9"/>
      <c r="J48" s="9"/>
      <c r="K48" s="9"/>
      <c r="L48" s="9">
        <v>8.1</v>
      </c>
      <c r="M48" s="6" t="s">
        <v>44</v>
      </c>
      <c r="O48" s="6" t="s">
        <v>263</v>
      </c>
      <c r="P48" s="6" t="s">
        <v>69</v>
      </c>
    </row>
    <row r="49" spans="2:21" ht="56.25" x14ac:dyDescent="0.4">
      <c r="B49" s="9">
        <v>8.1999999999999993</v>
      </c>
      <c r="C49" s="11" t="s">
        <v>122</v>
      </c>
      <c r="E49" s="6" t="s">
        <v>205</v>
      </c>
      <c r="F49" s="11" t="s">
        <v>122</v>
      </c>
      <c r="G49" s="9"/>
      <c r="H49" s="9"/>
      <c r="I49" s="9"/>
      <c r="J49" s="9"/>
      <c r="K49" s="9"/>
      <c r="L49" s="9">
        <v>8.1999999999999993</v>
      </c>
      <c r="M49" s="6" t="s">
        <v>45</v>
      </c>
      <c r="O49" s="6" t="s">
        <v>263</v>
      </c>
      <c r="P49" s="7" t="s">
        <v>209</v>
      </c>
    </row>
    <row r="50" spans="2:21" ht="56.25" x14ac:dyDescent="0.4">
      <c r="B50" s="9">
        <v>8.3000000000000007</v>
      </c>
      <c r="C50" s="11" t="s">
        <v>122</v>
      </c>
      <c r="E50" s="6" t="s">
        <v>205</v>
      </c>
      <c r="F50" s="11" t="s">
        <v>122</v>
      </c>
      <c r="G50" s="9"/>
      <c r="H50" s="9"/>
      <c r="I50" s="9"/>
      <c r="J50" s="9"/>
      <c r="K50" s="9"/>
      <c r="L50" s="9">
        <v>8.3000000000000007</v>
      </c>
      <c r="M50" s="6" t="s">
        <v>46</v>
      </c>
      <c r="O50" s="6" t="s">
        <v>263</v>
      </c>
      <c r="P50" s="6" t="s">
        <v>69</v>
      </c>
    </row>
    <row r="51" spans="2:21" ht="56.25" x14ac:dyDescent="0.4">
      <c r="B51" s="10">
        <v>8.4</v>
      </c>
      <c r="C51" s="11" t="s">
        <v>122</v>
      </c>
      <c r="E51" s="6" t="s">
        <v>205</v>
      </c>
      <c r="F51" s="11" t="s">
        <v>122</v>
      </c>
      <c r="G51" s="10"/>
      <c r="H51" s="9"/>
      <c r="I51" s="9"/>
      <c r="J51" s="9"/>
      <c r="K51" s="9"/>
      <c r="L51" s="10">
        <v>8.4</v>
      </c>
      <c r="M51" s="6" t="s">
        <v>47</v>
      </c>
      <c r="O51" s="6" t="s">
        <v>263</v>
      </c>
      <c r="P51" s="7" t="s">
        <v>209</v>
      </c>
    </row>
    <row r="52" spans="2:21" ht="37.5" x14ac:dyDescent="0.4">
      <c r="B52" s="10">
        <v>8.5</v>
      </c>
      <c r="C52" s="7" t="s">
        <v>48</v>
      </c>
      <c r="D52" s="7"/>
      <c r="E52" s="6" t="s">
        <v>263</v>
      </c>
      <c r="F52" s="7" t="s">
        <v>69</v>
      </c>
      <c r="G52" s="10"/>
      <c r="H52" s="9"/>
      <c r="I52" s="9"/>
      <c r="J52" s="9"/>
      <c r="K52" s="9"/>
      <c r="L52" s="10">
        <v>8.5</v>
      </c>
      <c r="M52" s="6" t="s">
        <v>49</v>
      </c>
      <c r="O52" s="6" t="s">
        <v>263</v>
      </c>
      <c r="P52" s="6" t="s">
        <v>69</v>
      </c>
    </row>
    <row r="53" spans="2:21" ht="56.25" x14ac:dyDescent="0.4">
      <c r="B53" s="9">
        <v>8.6</v>
      </c>
      <c r="C53" s="11" t="s">
        <v>122</v>
      </c>
      <c r="E53" s="6" t="s">
        <v>205</v>
      </c>
      <c r="F53" s="11" t="s">
        <v>122</v>
      </c>
      <c r="G53" s="9"/>
      <c r="H53" s="9"/>
      <c r="I53" s="9"/>
      <c r="J53" s="9"/>
      <c r="K53" s="9"/>
      <c r="L53" s="9">
        <v>8.6</v>
      </c>
      <c r="M53" s="6" t="s">
        <v>50</v>
      </c>
      <c r="O53" s="6" t="s">
        <v>263</v>
      </c>
      <c r="P53" s="6" t="s">
        <v>69</v>
      </c>
    </row>
    <row r="54" spans="2:21" ht="187.5" x14ac:dyDescent="0.4">
      <c r="B54" s="9">
        <v>8.6999999999999993</v>
      </c>
      <c r="C54" s="7" t="s">
        <v>264</v>
      </c>
      <c r="D54" s="7"/>
      <c r="E54" s="7" t="s">
        <v>266</v>
      </c>
      <c r="F54" s="7" t="s">
        <v>116</v>
      </c>
      <c r="G54" s="9"/>
      <c r="H54" s="9"/>
      <c r="I54" s="9"/>
      <c r="J54" s="9"/>
      <c r="K54" s="9"/>
      <c r="L54" s="9">
        <v>8.6999999999999993</v>
      </c>
      <c r="M54" s="6" t="s">
        <v>92</v>
      </c>
      <c r="O54" s="6" t="s">
        <v>265</v>
      </c>
      <c r="P54" s="6" t="s">
        <v>103</v>
      </c>
    </row>
    <row r="55" spans="2:21" ht="56.25" x14ac:dyDescent="0.4">
      <c r="B55" s="9">
        <v>8.8000000000000007</v>
      </c>
      <c r="C55" s="7" t="s">
        <v>51</v>
      </c>
      <c r="D55" s="7"/>
      <c r="E55" s="7" t="s">
        <v>225</v>
      </c>
      <c r="F55" s="7" t="s">
        <v>117</v>
      </c>
      <c r="G55" s="9"/>
      <c r="H55" s="9"/>
      <c r="I55" s="9"/>
      <c r="J55" s="9"/>
      <c r="K55" s="9"/>
      <c r="L55" s="9">
        <v>8.8000000000000007</v>
      </c>
      <c r="M55" s="6" t="s">
        <v>52</v>
      </c>
      <c r="O55" s="7" t="s">
        <v>225</v>
      </c>
      <c r="P55" s="6" t="s">
        <v>104</v>
      </c>
    </row>
    <row r="56" spans="2:21" ht="150" x14ac:dyDescent="0.4">
      <c r="B56" s="9">
        <v>8.9</v>
      </c>
      <c r="C56" s="7" t="s">
        <v>53</v>
      </c>
      <c r="D56" s="7"/>
      <c r="E56" s="7" t="s">
        <v>267</v>
      </c>
      <c r="F56" s="7" t="s">
        <v>115</v>
      </c>
      <c r="G56" s="9"/>
      <c r="H56" s="9"/>
      <c r="I56" s="9"/>
      <c r="J56" s="9"/>
      <c r="K56" s="9"/>
      <c r="L56" s="9">
        <v>8.9</v>
      </c>
      <c r="M56" s="6" t="s">
        <v>54</v>
      </c>
      <c r="O56" s="6" t="s">
        <v>267</v>
      </c>
      <c r="P56" s="6" t="s">
        <v>105</v>
      </c>
    </row>
    <row r="57" spans="2:21" ht="112.5" x14ac:dyDescent="0.4">
      <c r="B57" s="9" t="s">
        <v>111</v>
      </c>
      <c r="C57" s="7" t="s">
        <v>93</v>
      </c>
      <c r="D57" s="7"/>
      <c r="E57" s="7" t="s">
        <v>268</v>
      </c>
      <c r="F57" s="7" t="s">
        <v>209</v>
      </c>
      <c r="G57" s="9"/>
      <c r="H57" s="9"/>
      <c r="I57" s="9"/>
      <c r="J57" s="9"/>
      <c r="K57" s="9"/>
      <c r="L57" s="9" t="s">
        <v>111</v>
      </c>
      <c r="M57" s="6" t="s">
        <v>93</v>
      </c>
      <c r="O57" s="7" t="s">
        <v>268</v>
      </c>
      <c r="P57" s="7" t="s">
        <v>209</v>
      </c>
    </row>
    <row r="58" spans="2:21" x14ac:dyDescent="0.4">
      <c r="B58" s="13">
        <v>9</v>
      </c>
      <c r="C58" s="13" t="s">
        <v>58</v>
      </c>
      <c r="D58" s="13"/>
      <c r="E58" s="13"/>
      <c r="F58" s="13"/>
      <c r="G58" s="13"/>
      <c r="H58" s="13"/>
      <c r="I58" s="13"/>
      <c r="J58" s="14"/>
      <c r="K58" s="14"/>
      <c r="L58" s="13">
        <v>9</v>
      </c>
      <c r="M58" s="13" t="s">
        <v>59</v>
      </c>
      <c r="N58" s="13"/>
      <c r="O58" s="14"/>
      <c r="P58" s="14"/>
      <c r="Q58" s="13"/>
      <c r="R58" s="13"/>
      <c r="S58" s="13"/>
      <c r="T58" s="14"/>
      <c r="U58" s="14"/>
    </row>
    <row r="59" spans="2:21" ht="112.5" x14ac:dyDescent="0.4">
      <c r="B59" s="7">
        <v>9.1</v>
      </c>
      <c r="C59" s="7" t="s">
        <v>60</v>
      </c>
      <c r="D59" s="7"/>
      <c r="E59" s="7" t="s">
        <v>62</v>
      </c>
      <c r="F59" s="7"/>
      <c r="G59" s="7"/>
      <c r="H59" s="9"/>
      <c r="I59" s="9"/>
      <c r="J59" s="9"/>
      <c r="K59" s="9"/>
      <c r="L59" s="7">
        <v>9.1</v>
      </c>
      <c r="M59" s="6" t="s">
        <v>61</v>
      </c>
      <c r="O59" s="6" t="s">
        <v>62</v>
      </c>
      <c r="Q59" s="18"/>
    </row>
    <row r="60" spans="2:21" ht="112.5" x14ac:dyDescent="0.4">
      <c r="B60" s="7">
        <v>9.1999999999999993</v>
      </c>
      <c r="C60" s="7" t="s">
        <v>63</v>
      </c>
      <c r="D60" s="7"/>
      <c r="E60" s="6" t="s">
        <v>224</v>
      </c>
      <c r="F60" s="7" t="s">
        <v>118</v>
      </c>
      <c r="G60" s="7"/>
      <c r="H60" s="9"/>
      <c r="I60" s="9"/>
      <c r="J60" s="9"/>
      <c r="K60" s="9"/>
      <c r="L60" s="7">
        <v>9.1999999999999993</v>
      </c>
      <c r="M60" s="9" t="s">
        <v>63</v>
      </c>
      <c r="N60" s="9"/>
      <c r="O60" s="6" t="s">
        <v>224</v>
      </c>
      <c r="P60" s="6" t="s">
        <v>105</v>
      </c>
      <c r="Q60" s="18"/>
    </row>
  </sheetData>
  <phoneticPr fontId="4"/>
  <conditionalFormatting sqref="M2:N2 I1 M60:N60 K4:L11 K17:K19 G47:G57 G30:G34 L45:L57 K21:K24 K25:L29 K45:K59 K30:K33 K34:L34 F36:F41 K14 K12 K35">
    <cfRule type="expression" dxfId="311" priority="480">
      <formula>#REF!="×"</formula>
    </cfRule>
    <cfRule type="expression" dxfId="310" priority="481">
      <formula>#REF!="●"</formula>
    </cfRule>
  </conditionalFormatting>
  <conditionalFormatting sqref="M1:N2 B1:C1 M60:N60 H58:K60 B47:F47 C52:D52 B58:F59 G45:L57 K17:K19 B24:K24 I1 B27:L27 E3:F3 G1 B30:K30 G35:K35 B17:F17 C54:F57 B4:L11 B12:K12 B14:K14 B19:F19 B18:E18 B35:E35 B31:B34 G31:K33 G34:L34 B60:D60 F60 B25:D26 F25:L26 B21:F23 H21:K23 B28:D29 F28:L29 B36:F38 B40:F41 B39:D39 F39 O39 F52">
    <cfRule type="expression" dxfId="309" priority="478">
      <formula>#REF!="×"</formula>
    </cfRule>
    <cfRule type="expression" dxfId="308" priority="479">
      <formula>#REF!="●"</formula>
    </cfRule>
  </conditionalFormatting>
  <conditionalFormatting sqref="M1:N2 B1:C1 M60:N60 H58:K60 B47:F47 C52:D52 B58:F59 G45:L57 K17:K19 B24:K24 I1 B27:L27 E3:F3 G1 B30:K30 G35:K35 B17:F17 C54:F57 B4:L11 B12:K12 B14:K14 B19:F19 B18:E18 B35:E35 B31:B34 G31:K33 G34:L34 B60:D60 F60 B25:D26 F25:L26 B21:F23 H21:K23 B28:D29 F28:L29 B36:F38 B40:F41 B39:D39 F39 O39 F52">
    <cfRule type="expression" dxfId="307" priority="477">
      <formula>#REF!="〇"</formula>
    </cfRule>
  </conditionalFormatting>
  <conditionalFormatting sqref="I1">
    <cfRule type="expression" dxfId="306" priority="475">
      <formula>#REF!="×"</formula>
    </cfRule>
    <cfRule type="expression" dxfId="305" priority="476">
      <formula>#REF!="●"</formula>
    </cfRule>
  </conditionalFormatting>
  <conditionalFormatting sqref="F41">
    <cfRule type="expression" dxfId="304" priority="473">
      <formula>#REF!="●"</formula>
    </cfRule>
    <cfRule type="expression" dxfId="303" priority="474">
      <formula>#REF!="×"</formula>
    </cfRule>
  </conditionalFormatting>
  <conditionalFormatting sqref="B30:B34 G30:G34">
    <cfRule type="expression" dxfId="302" priority="471">
      <formula>#REF!="×"</formula>
    </cfRule>
    <cfRule type="expression" dxfId="301" priority="472">
      <formula>#REF!="●"</formula>
    </cfRule>
  </conditionalFormatting>
  <conditionalFormatting sqref="B30:B34 G30:G34">
    <cfRule type="expression" dxfId="300" priority="465">
      <formula>#REF!="×"</formula>
    </cfRule>
    <cfRule type="expression" dxfId="299" priority="466">
      <formula>#REF!="●"</formula>
    </cfRule>
  </conditionalFormatting>
  <conditionalFormatting sqref="G45:G46">
    <cfRule type="expression" dxfId="298" priority="455">
      <formula>#REF!="×"</formula>
    </cfRule>
    <cfRule type="expression" dxfId="297" priority="456">
      <formula>#REF!="●"</formula>
    </cfRule>
  </conditionalFormatting>
  <conditionalFormatting sqref="P58">
    <cfRule type="expression" dxfId="296" priority="412">
      <formula>#REF!="×"</formula>
    </cfRule>
    <cfRule type="expression" dxfId="295" priority="413">
      <formula>#REF!="●"</formula>
    </cfRule>
  </conditionalFormatting>
  <conditionalFormatting sqref="M58:P58">
    <cfRule type="expression" dxfId="294" priority="410">
      <formula>#REF!="×"</formula>
    </cfRule>
    <cfRule type="expression" dxfId="293" priority="411">
      <formula>#REF!="●"</formula>
    </cfRule>
  </conditionalFormatting>
  <conditionalFormatting sqref="M58:P58">
    <cfRule type="expression" dxfId="292" priority="409">
      <formula>#REF!="〇"</formula>
    </cfRule>
  </conditionalFormatting>
  <conditionalFormatting sqref="U58">
    <cfRule type="expression" dxfId="291" priority="407">
      <formula>#REF!="×"</formula>
    </cfRule>
    <cfRule type="expression" dxfId="290" priority="408">
      <formula>#REF!="●"</formula>
    </cfRule>
  </conditionalFormatting>
  <conditionalFormatting sqref="R58:U58">
    <cfRule type="expression" dxfId="289" priority="405">
      <formula>#REF!="×"</formula>
    </cfRule>
    <cfRule type="expression" dxfId="288" priority="406">
      <formula>#REF!="●"</formula>
    </cfRule>
  </conditionalFormatting>
  <conditionalFormatting sqref="R58:U58">
    <cfRule type="expression" dxfId="287" priority="404">
      <formula>#REF!="〇"</formula>
    </cfRule>
  </conditionalFormatting>
  <conditionalFormatting sqref="G58:G60">
    <cfRule type="expression" dxfId="286" priority="397">
      <formula>#REF!="×"</formula>
    </cfRule>
    <cfRule type="expression" dxfId="285" priority="398">
      <formula>#REF!="●"</formula>
    </cfRule>
  </conditionalFormatting>
  <conditionalFormatting sqref="G58:G60">
    <cfRule type="expression" dxfId="284" priority="396">
      <formula>#REF!="〇"</formula>
    </cfRule>
  </conditionalFormatting>
  <conditionalFormatting sqref="Q58">
    <cfRule type="expression" dxfId="283" priority="391">
      <formula>#REF!="×"</formula>
    </cfRule>
    <cfRule type="expression" dxfId="282" priority="392">
      <formula>#REF!="●"</formula>
    </cfRule>
  </conditionalFormatting>
  <conditionalFormatting sqref="Q58">
    <cfRule type="expression" dxfId="281" priority="390">
      <formula>#REF!="〇"</formula>
    </cfRule>
  </conditionalFormatting>
  <conditionalFormatting sqref="Q59:Q60">
    <cfRule type="expression" dxfId="280" priority="388">
      <formula>#REF!="×"</formula>
    </cfRule>
    <cfRule type="expression" dxfId="279" priority="389">
      <formula>#REF!="●"</formula>
    </cfRule>
  </conditionalFormatting>
  <conditionalFormatting sqref="Q59:Q60">
    <cfRule type="expression" dxfId="278" priority="387">
      <formula>#REF!="〇"</formula>
    </cfRule>
  </conditionalFormatting>
  <conditionalFormatting sqref="K16">
    <cfRule type="expression" dxfId="277" priority="351">
      <formula>#REF!="×"</formula>
    </cfRule>
    <cfRule type="expression" dxfId="276" priority="352">
      <formula>#REF!="●"</formula>
    </cfRule>
  </conditionalFormatting>
  <conditionalFormatting sqref="B16:F16 K16">
    <cfRule type="expression" dxfId="275" priority="349">
      <formula>#REF!="×"</formula>
    </cfRule>
    <cfRule type="expression" dxfId="274" priority="350">
      <formula>#REF!="●"</formula>
    </cfRule>
  </conditionalFormatting>
  <conditionalFormatting sqref="B16:F16 K16">
    <cfRule type="expression" dxfId="273" priority="348">
      <formula>#REF!="〇"</formula>
    </cfRule>
  </conditionalFormatting>
  <conditionalFormatting sqref="B20:F20">
    <cfRule type="expression" dxfId="272" priority="344">
      <formula>#REF!="×"</formula>
    </cfRule>
    <cfRule type="expression" dxfId="271" priority="345">
      <formula>#REF!="●"</formula>
    </cfRule>
  </conditionalFormatting>
  <conditionalFormatting sqref="B20:F20">
    <cfRule type="expression" dxfId="270" priority="343">
      <formula>#REF!="〇"</formula>
    </cfRule>
  </conditionalFormatting>
  <conditionalFormatting sqref="H17:J19">
    <cfRule type="expression" dxfId="269" priority="341">
      <formula>#REF!="×"</formula>
    </cfRule>
    <cfRule type="expression" dxfId="268" priority="342">
      <formula>#REF!="●"</formula>
    </cfRule>
  </conditionalFormatting>
  <conditionalFormatting sqref="H17:J19">
    <cfRule type="expression" dxfId="267" priority="340">
      <formula>#REF!="〇"</formula>
    </cfRule>
  </conditionalFormatting>
  <conditionalFormatting sqref="G16:J16">
    <cfRule type="expression" dxfId="266" priority="338">
      <formula>#REF!="×"</formula>
    </cfRule>
    <cfRule type="expression" dxfId="265" priority="339">
      <formula>#REF!="●"</formula>
    </cfRule>
  </conditionalFormatting>
  <conditionalFormatting sqref="G16:J16">
    <cfRule type="expression" dxfId="264" priority="337">
      <formula>#REF!="〇"</formula>
    </cfRule>
  </conditionalFormatting>
  <conditionalFormatting sqref="M17:O18 M19:N19">
    <cfRule type="expression" dxfId="263" priority="335">
      <formula>#REF!="×"</formula>
    </cfRule>
    <cfRule type="expression" dxfId="262" priority="336">
      <formula>#REF!="●"</formula>
    </cfRule>
  </conditionalFormatting>
  <conditionalFormatting sqref="M17:O18 M19:N19">
    <cfRule type="expression" dxfId="261" priority="334">
      <formula>#REF!="〇"</formula>
    </cfRule>
  </conditionalFormatting>
  <conditionalFormatting sqref="M16:O16">
    <cfRule type="expression" dxfId="260" priority="332">
      <formula>#REF!="×"</formula>
    </cfRule>
    <cfRule type="expression" dxfId="259" priority="333">
      <formula>#REF!="●"</formula>
    </cfRule>
  </conditionalFormatting>
  <conditionalFormatting sqref="M16:O16">
    <cfRule type="expression" dxfId="258" priority="331">
      <formula>#REF!="〇"</formula>
    </cfRule>
  </conditionalFormatting>
  <conditionalFormatting sqref="R17:T19">
    <cfRule type="expression" dxfId="257" priority="329">
      <formula>#REF!="×"</formula>
    </cfRule>
    <cfRule type="expression" dxfId="256" priority="330">
      <formula>#REF!="●"</formula>
    </cfRule>
  </conditionalFormatting>
  <conditionalFormatting sqref="R17:T19">
    <cfRule type="expression" dxfId="255" priority="328">
      <formula>#REF!="〇"</formula>
    </cfRule>
  </conditionalFormatting>
  <conditionalFormatting sqref="R16:T16">
    <cfRule type="expression" dxfId="254" priority="326">
      <formula>#REF!="×"</formula>
    </cfRule>
    <cfRule type="expression" dxfId="253" priority="327">
      <formula>#REF!="●"</formula>
    </cfRule>
  </conditionalFormatting>
  <conditionalFormatting sqref="R16:T16">
    <cfRule type="expression" dxfId="252" priority="325">
      <formula>#REF!="〇"</formula>
    </cfRule>
  </conditionalFormatting>
  <conditionalFormatting sqref="R30">
    <cfRule type="expression" dxfId="251" priority="247">
      <formula>#REF!="〇"</formula>
    </cfRule>
  </conditionalFormatting>
  <conditionalFormatting sqref="M20:O20">
    <cfRule type="expression" dxfId="250" priority="311">
      <formula>#REF!="×"</formula>
    </cfRule>
    <cfRule type="expression" dxfId="249" priority="312">
      <formula>#REF!="●"</formula>
    </cfRule>
  </conditionalFormatting>
  <conditionalFormatting sqref="M20:O20">
    <cfRule type="expression" dxfId="248" priority="310">
      <formula>#REF!="〇"</formula>
    </cfRule>
  </conditionalFormatting>
  <conditionalFormatting sqref="T30">
    <cfRule type="expression" dxfId="247" priority="285">
      <formula>#REF!="×"</formula>
    </cfRule>
    <cfRule type="expression" dxfId="246" priority="286">
      <formula>#REF!="●"</formula>
    </cfRule>
  </conditionalFormatting>
  <conditionalFormatting sqref="T30">
    <cfRule type="expression" dxfId="245" priority="284">
      <formula>#REF!="〇"</formula>
    </cfRule>
  </conditionalFormatting>
  <conditionalFormatting sqref="Q30:Q33">
    <cfRule type="expression" dxfId="244" priority="264">
      <formula>#REF!="×"</formula>
    </cfRule>
    <cfRule type="expression" dxfId="243" priority="265">
      <formula>#REF!="●"</formula>
    </cfRule>
  </conditionalFormatting>
  <conditionalFormatting sqref="Q30:Q33">
    <cfRule type="expression" dxfId="242" priority="263">
      <formula>#REF!="〇"</formula>
    </cfRule>
  </conditionalFormatting>
  <conditionalFormatting sqref="L24:M24">
    <cfRule type="expression" dxfId="241" priority="299">
      <formula>#REF!="×"</formula>
    </cfRule>
    <cfRule type="expression" dxfId="240" priority="300">
      <formula>#REF!="●"</formula>
    </cfRule>
  </conditionalFormatting>
  <conditionalFormatting sqref="L24:M24">
    <cfRule type="expression" dxfId="239" priority="298">
      <formula>#REF!="〇"</formula>
    </cfRule>
  </conditionalFormatting>
  <conditionalFormatting sqref="Q24:R24">
    <cfRule type="expression" dxfId="238" priority="296">
      <formula>#REF!="×"</formula>
    </cfRule>
    <cfRule type="expression" dxfId="237" priority="297">
      <formula>#REF!="●"</formula>
    </cfRule>
  </conditionalFormatting>
  <conditionalFormatting sqref="Q24:R24">
    <cfRule type="expression" dxfId="236" priority="295">
      <formula>#REF!="〇"</formula>
    </cfRule>
  </conditionalFormatting>
  <conditionalFormatting sqref="K1">
    <cfRule type="expression" dxfId="235" priority="282">
      <formula>#REF!="×"</formula>
    </cfRule>
    <cfRule type="expression" dxfId="234" priority="283">
      <formula>#REF!="●"</formula>
    </cfRule>
  </conditionalFormatting>
  <conditionalFormatting sqref="K1">
    <cfRule type="expression" dxfId="233" priority="280">
      <formula>#REF!="×"</formula>
    </cfRule>
    <cfRule type="expression" dxfId="232" priority="281">
      <formula>#REF!="●"</formula>
    </cfRule>
  </conditionalFormatting>
  <conditionalFormatting sqref="K1">
    <cfRule type="expression" dxfId="231" priority="279">
      <formula>#REF!="〇"</formula>
    </cfRule>
  </conditionalFormatting>
  <conditionalFormatting sqref="K1">
    <cfRule type="expression" dxfId="230" priority="277">
      <formula>#REF!="×"</formula>
    </cfRule>
    <cfRule type="expression" dxfId="229" priority="278">
      <formula>#REF!="●"</formula>
    </cfRule>
  </conditionalFormatting>
  <conditionalFormatting sqref="Q30:Q33">
    <cfRule type="expression" dxfId="228" priority="266">
      <formula>#REF!="×"</formula>
    </cfRule>
    <cfRule type="expression" dxfId="227" priority="267">
      <formula>#REF!="●"</formula>
    </cfRule>
  </conditionalFormatting>
  <conditionalFormatting sqref="Q30:Q33">
    <cfRule type="expression" dxfId="226" priority="261">
      <formula>#REF!="×"</formula>
    </cfRule>
    <cfRule type="expression" dxfId="225" priority="262">
      <formula>#REF!="●"</formula>
    </cfRule>
  </conditionalFormatting>
  <conditionalFormatting sqref="Q30:Q33">
    <cfRule type="expression" dxfId="224" priority="259">
      <formula>#REF!="×"</formula>
    </cfRule>
    <cfRule type="expression" dxfId="223" priority="260">
      <formula>#REF!="●"</formula>
    </cfRule>
  </conditionalFormatting>
  <conditionalFormatting sqref="R31 R33">
    <cfRule type="expression" dxfId="222" priority="257">
      <formula>#REF!="×"</formula>
    </cfRule>
    <cfRule type="expression" dxfId="221" priority="258">
      <formula>#REF!="●"</formula>
    </cfRule>
  </conditionalFormatting>
  <conditionalFormatting sqref="R31 R33">
    <cfRule type="expression" dxfId="220" priority="256">
      <formula>#REF!="〇"</formula>
    </cfRule>
  </conditionalFormatting>
  <conditionalFormatting sqref="R32">
    <cfRule type="expression" dxfId="219" priority="254">
      <formula>#REF!="×"</formula>
    </cfRule>
    <cfRule type="expression" dxfId="218" priority="255">
      <formula>#REF!="●"</formula>
    </cfRule>
  </conditionalFormatting>
  <conditionalFormatting sqref="R32">
    <cfRule type="expression" dxfId="217" priority="253">
      <formula>#REF!="〇"</formula>
    </cfRule>
  </conditionalFormatting>
  <conditionalFormatting sqref="R30">
    <cfRule type="expression" dxfId="216" priority="248">
      <formula>#REF!="×"</formula>
    </cfRule>
    <cfRule type="expression" dxfId="215" priority="249">
      <formula>#REF!="●"</formula>
    </cfRule>
  </conditionalFormatting>
  <conditionalFormatting sqref="L30:L33 P30:P33">
    <cfRule type="expression" dxfId="214" priority="245">
      <formula>#REF!="×"</formula>
    </cfRule>
    <cfRule type="expression" dxfId="213" priority="246">
      <formula>#REF!="●"</formula>
    </cfRule>
  </conditionalFormatting>
  <conditionalFormatting sqref="L31:P33 L30 N30:P30">
    <cfRule type="expression" dxfId="212" priority="243">
      <formula>#REF!="×"</formula>
    </cfRule>
    <cfRule type="expression" dxfId="211" priority="244">
      <formula>#REF!="●"</formula>
    </cfRule>
  </conditionalFormatting>
  <conditionalFormatting sqref="L31:P33 L30 N30:P30">
    <cfRule type="expression" dxfId="210" priority="242">
      <formula>#REF!="〇"</formula>
    </cfRule>
  </conditionalFormatting>
  <conditionalFormatting sqref="L30:L33">
    <cfRule type="expression" dxfId="209" priority="240">
      <formula>#REF!="×"</formula>
    </cfRule>
    <cfRule type="expression" dxfId="208" priority="241">
      <formula>#REF!="●"</formula>
    </cfRule>
  </conditionalFormatting>
  <conditionalFormatting sqref="L30:L33">
    <cfRule type="expression" dxfId="207" priority="238">
      <formula>#REF!="×"</formula>
    </cfRule>
    <cfRule type="expression" dxfId="206" priority="239">
      <formula>#REF!="●"</formula>
    </cfRule>
  </conditionalFormatting>
  <conditionalFormatting sqref="B45:E46">
    <cfRule type="expression" dxfId="205" priority="236">
      <formula>#REF!="×"</formula>
    </cfRule>
    <cfRule type="expression" dxfId="204" priority="237">
      <formula>#REF!="●"</formula>
    </cfRule>
  </conditionalFormatting>
  <conditionalFormatting sqref="B45:E46">
    <cfRule type="expression" dxfId="203" priority="235">
      <formula>#REF!="〇"</formula>
    </cfRule>
  </conditionalFormatting>
  <conditionalFormatting sqref="B45:B46">
    <cfRule type="expression" dxfId="202" priority="233">
      <formula>#REF!="×"</formula>
    </cfRule>
    <cfRule type="expression" dxfId="201" priority="234">
      <formula>#REF!="●"</formula>
    </cfRule>
  </conditionalFormatting>
  <conditionalFormatting sqref="L35:L41">
    <cfRule type="expression" dxfId="200" priority="231">
      <formula>#REF!="×"</formula>
    </cfRule>
    <cfRule type="expression" dxfId="199" priority="232">
      <formula>#REF!="●"</formula>
    </cfRule>
  </conditionalFormatting>
  <conditionalFormatting sqref="L35:L44">
    <cfRule type="expression" dxfId="198" priority="230">
      <formula>#REF!="〇"</formula>
    </cfRule>
  </conditionalFormatting>
  <conditionalFormatting sqref="L42:L44">
    <cfRule type="expression" dxfId="197" priority="228">
      <formula>#REF!="×"</formula>
    </cfRule>
    <cfRule type="expression" dxfId="196" priority="229">
      <formula>#REF!="●"</formula>
    </cfRule>
  </conditionalFormatting>
  <conditionalFormatting sqref="L42:L44">
    <cfRule type="expression" dxfId="195" priority="226">
      <formula>#REF!="×"</formula>
    </cfRule>
    <cfRule type="expression" dxfId="194" priority="227">
      <formula>#REF!="●"</formula>
    </cfRule>
  </conditionalFormatting>
  <conditionalFormatting sqref="L58:L60">
    <cfRule type="expression" dxfId="193" priority="224">
      <formula>#REF!="×"</formula>
    </cfRule>
    <cfRule type="expression" dxfId="192" priority="225">
      <formula>#REF!="●"</formula>
    </cfRule>
  </conditionalFormatting>
  <conditionalFormatting sqref="L58:L60">
    <cfRule type="expression" dxfId="191" priority="223">
      <formula>#REF!="〇"</formula>
    </cfRule>
  </conditionalFormatting>
  <conditionalFormatting sqref="W4">
    <cfRule type="expression" dxfId="190" priority="221">
      <formula>#REF!="×"</formula>
    </cfRule>
    <cfRule type="expression" dxfId="189" priority="222">
      <formula>#REF!="●"</formula>
    </cfRule>
  </conditionalFormatting>
  <conditionalFormatting sqref="W4">
    <cfRule type="expression" dxfId="188" priority="220">
      <formula>#REF!="〇"</formula>
    </cfRule>
  </conditionalFormatting>
  <conditionalFormatting sqref="W5">
    <cfRule type="expression" dxfId="187" priority="218">
      <formula>#REF!="×"</formula>
    </cfRule>
    <cfRule type="expression" dxfId="186" priority="219">
      <formula>#REF!="●"</formula>
    </cfRule>
  </conditionalFormatting>
  <conditionalFormatting sqref="W5">
    <cfRule type="expression" dxfId="185" priority="216">
      <formula>#REF!="×"</formula>
    </cfRule>
    <cfRule type="expression" dxfId="184" priority="217">
      <formula>#REF!="●"</formula>
    </cfRule>
  </conditionalFormatting>
  <conditionalFormatting sqref="W5">
    <cfRule type="expression" dxfId="183" priority="215">
      <formula>#REF!="〇"</formula>
    </cfRule>
  </conditionalFormatting>
  <conditionalFormatting sqref="W5">
    <cfRule type="expression" dxfId="182" priority="213">
      <formula>#REF!="×"</formula>
    </cfRule>
    <cfRule type="expression" dxfId="181" priority="214">
      <formula>#REF!="●"</formula>
    </cfRule>
  </conditionalFormatting>
  <conditionalFormatting sqref="W8">
    <cfRule type="expression" dxfId="180" priority="211">
      <formula>#REF!="×"</formula>
    </cfRule>
    <cfRule type="expression" dxfId="179" priority="212">
      <formula>#REF!="●"</formula>
    </cfRule>
  </conditionalFormatting>
  <conditionalFormatting sqref="W8">
    <cfRule type="expression" dxfId="178" priority="210">
      <formula>#REF!="〇"</formula>
    </cfRule>
  </conditionalFormatting>
  <conditionalFormatting sqref="L16">
    <cfRule type="expression" dxfId="177" priority="208">
      <formula>#REF!="×"</formula>
    </cfRule>
    <cfRule type="expression" dxfId="176" priority="209">
      <formula>#REF!="●"</formula>
    </cfRule>
  </conditionalFormatting>
  <conditionalFormatting sqref="L16">
    <cfRule type="expression" dxfId="175" priority="207">
      <formula>#REF!="〇"</formula>
    </cfRule>
  </conditionalFormatting>
  <conditionalFormatting sqref="Q16">
    <cfRule type="expression" dxfId="174" priority="205">
      <formula>#REF!="×"</formula>
    </cfRule>
    <cfRule type="expression" dxfId="173" priority="206">
      <formula>#REF!="●"</formula>
    </cfRule>
  </conditionalFormatting>
  <conditionalFormatting sqref="Q16">
    <cfRule type="expression" dxfId="172" priority="204">
      <formula>#REF!="〇"</formula>
    </cfRule>
  </conditionalFormatting>
  <conditionalFormatting sqref="L20">
    <cfRule type="expression" dxfId="171" priority="199">
      <formula>#REF!="×"</formula>
    </cfRule>
    <cfRule type="expression" dxfId="170" priority="200">
      <formula>#REF!="●"</formula>
    </cfRule>
  </conditionalFormatting>
  <conditionalFormatting sqref="L20">
    <cfRule type="expression" dxfId="169" priority="198">
      <formula>#REF!="〇"</formula>
    </cfRule>
  </conditionalFormatting>
  <conditionalFormatting sqref="G17:G19">
    <cfRule type="expression" dxfId="168" priority="193">
      <formula>#REF!="×"</formula>
    </cfRule>
    <cfRule type="expression" dxfId="167" priority="194">
      <formula>#REF!="●"</formula>
    </cfRule>
  </conditionalFormatting>
  <conditionalFormatting sqref="G17:G19">
    <cfRule type="expression" dxfId="166" priority="192">
      <formula>#REF!="〇"</formula>
    </cfRule>
  </conditionalFormatting>
  <conditionalFormatting sqref="L17:L19">
    <cfRule type="expression" dxfId="165" priority="190">
      <formula>#REF!="×"</formula>
    </cfRule>
    <cfRule type="expression" dxfId="164" priority="191">
      <formula>#REF!="●"</formula>
    </cfRule>
  </conditionalFormatting>
  <conditionalFormatting sqref="L17:L19">
    <cfRule type="expression" dxfId="163" priority="189">
      <formula>#REF!="〇"</formula>
    </cfRule>
  </conditionalFormatting>
  <conditionalFormatting sqref="Q17:Q19">
    <cfRule type="expression" dxfId="162" priority="187">
      <formula>#REF!="×"</formula>
    </cfRule>
    <cfRule type="expression" dxfId="161" priority="188">
      <formula>#REF!="●"</formula>
    </cfRule>
  </conditionalFormatting>
  <conditionalFormatting sqref="Q17:Q19">
    <cfRule type="expression" dxfId="160" priority="186">
      <formula>#REF!="〇"</formula>
    </cfRule>
  </conditionalFormatting>
  <conditionalFormatting sqref="G21:G23">
    <cfRule type="expression" dxfId="159" priority="184">
      <formula>#REF!="×"</formula>
    </cfRule>
    <cfRule type="expression" dxfId="158" priority="185">
      <formula>#REF!="●"</formula>
    </cfRule>
  </conditionalFormatting>
  <conditionalFormatting sqref="G21:G23">
    <cfRule type="expression" dxfId="157" priority="183">
      <formula>#REF!="〇"</formula>
    </cfRule>
  </conditionalFormatting>
  <conditionalFormatting sqref="L21:L23">
    <cfRule type="expression" dxfId="156" priority="181">
      <formula>#REF!="×"</formula>
    </cfRule>
    <cfRule type="expression" dxfId="155" priority="182">
      <formula>#REF!="●"</formula>
    </cfRule>
  </conditionalFormatting>
  <conditionalFormatting sqref="L21:L23">
    <cfRule type="expression" dxfId="154" priority="180">
      <formula>#REF!="〇"</formula>
    </cfRule>
  </conditionalFormatting>
  <conditionalFormatting sqref="Q21:Q23">
    <cfRule type="expression" dxfId="153" priority="178">
      <formula>#REF!="×"</formula>
    </cfRule>
    <cfRule type="expression" dxfId="152" priority="179">
      <formula>#REF!="●"</formula>
    </cfRule>
  </conditionalFormatting>
  <conditionalFormatting sqref="Q21:Q23">
    <cfRule type="expression" dxfId="151" priority="177">
      <formula>#REF!="〇"</formula>
    </cfRule>
  </conditionalFormatting>
  <conditionalFormatting sqref="B42:B44">
    <cfRule type="expression" dxfId="150" priority="176">
      <formula>#REF!="〇"</formula>
    </cfRule>
  </conditionalFormatting>
  <conditionalFormatting sqref="B42:B44">
    <cfRule type="expression" dxfId="149" priority="174">
      <formula>#REF!="×"</formula>
    </cfRule>
    <cfRule type="expression" dxfId="148" priority="175">
      <formula>#REF!="●"</formula>
    </cfRule>
  </conditionalFormatting>
  <conditionalFormatting sqref="B42:B44">
    <cfRule type="expression" dxfId="147" priority="172">
      <formula>#REF!="×"</formula>
    </cfRule>
    <cfRule type="expression" dxfId="146" priority="173">
      <formula>#REF!="●"</formula>
    </cfRule>
  </conditionalFormatting>
  <conditionalFormatting sqref="B48:B57">
    <cfRule type="expression" dxfId="145" priority="163">
      <formula>#REF!="×"</formula>
    </cfRule>
    <cfRule type="expression" dxfId="144" priority="164">
      <formula>#REF!="●"</formula>
    </cfRule>
  </conditionalFormatting>
  <conditionalFormatting sqref="B48:B57">
    <cfRule type="expression" dxfId="143" priority="161">
      <formula>#REF!="×"</formula>
    </cfRule>
    <cfRule type="expression" dxfId="142" priority="162">
      <formula>#REF!="●"</formula>
    </cfRule>
  </conditionalFormatting>
  <conditionalFormatting sqref="B48:B57">
    <cfRule type="expression" dxfId="141" priority="160">
      <formula>#REF!="〇"</formula>
    </cfRule>
  </conditionalFormatting>
  <conditionalFormatting sqref="K13">
    <cfRule type="expression" dxfId="140" priority="158">
      <formula>#REF!="×"</formula>
    </cfRule>
    <cfRule type="expression" dxfId="139" priority="159">
      <formula>#REF!="●"</formula>
    </cfRule>
  </conditionalFormatting>
  <conditionalFormatting sqref="B13:D13 F13:K13">
    <cfRule type="expression" dxfId="138" priority="156">
      <formula>#REF!="×"</formula>
    </cfRule>
    <cfRule type="expression" dxfId="137" priority="157">
      <formula>#REF!="●"</formula>
    </cfRule>
  </conditionalFormatting>
  <conditionalFormatting sqref="B13:D13 F13:K13">
    <cfRule type="expression" dxfId="136" priority="155">
      <formula>#REF!="〇"</formula>
    </cfRule>
  </conditionalFormatting>
  <conditionalFormatting sqref="L12:M12">
    <cfRule type="expression" dxfId="135" priority="150">
      <formula>#REF!="×"</formula>
    </cfRule>
    <cfRule type="expression" dxfId="134" priority="151">
      <formula>#REF!="●"</formula>
    </cfRule>
  </conditionalFormatting>
  <conditionalFormatting sqref="L12:M12">
    <cfRule type="expression" dxfId="133" priority="149">
      <formula>#REF!="〇"</formula>
    </cfRule>
  </conditionalFormatting>
  <conditionalFormatting sqref="Q12:R12">
    <cfRule type="expression" dxfId="132" priority="147">
      <formula>#REF!="×"</formula>
    </cfRule>
    <cfRule type="expression" dxfId="131" priority="148">
      <formula>#REF!="●"</formula>
    </cfRule>
  </conditionalFormatting>
  <conditionalFormatting sqref="Q12:R12">
    <cfRule type="expression" dxfId="130" priority="146">
      <formula>#REF!="〇"</formula>
    </cfRule>
  </conditionalFormatting>
  <conditionalFormatting sqref="L13:M13">
    <cfRule type="expression" dxfId="129" priority="144">
      <formula>#REF!="×"</formula>
    </cfRule>
    <cfRule type="expression" dxfId="128" priority="145">
      <formula>#REF!="●"</formula>
    </cfRule>
  </conditionalFormatting>
  <conditionalFormatting sqref="L13:M13">
    <cfRule type="expression" dxfId="127" priority="143">
      <formula>#REF!="〇"</formula>
    </cfRule>
  </conditionalFormatting>
  <conditionalFormatting sqref="Q13:R13">
    <cfRule type="expression" dxfId="126" priority="141">
      <formula>#REF!="×"</formula>
    </cfRule>
    <cfRule type="expression" dxfId="125" priority="142">
      <formula>#REF!="●"</formula>
    </cfRule>
  </conditionalFormatting>
  <conditionalFormatting sqref="Q13:R13">
    <cfRule type="expression" dxfId="124" priority="140">
      <formula>#REF!="〇"</formula>
    </cfRule>
  </conditionalFormatting>
  <conditionalFormatting sqref="L14">
    <cfRule type="expression" dxfId="123" priority="129">
      <formula>#REF!="×"</formula>
    </cfRule>
    <cfRule type="expression" dxfId="122" priority="130">
      <formula>#REF!="●"</formula>
    </cfRule>
  </conditionalFormatting>
  <conditionalFormatting sqref="L14">
    <cfRule type="expression" dxfId="121" priority="128">
      <formula>#REF!="〇"</formula>
    </cfRule>
  </conditionalFormatting>
  <conditionalFormatting sqref="Q14:R14 R15">
    <cfRule type="expression" dxfId="120" priority="126">
      <formula>#REF!="×"</formula>
    </cfRule>
    <cfRule type="expression" dxfId="119" priority="127">
      <formula>#REF!="●"</formula>
    </cfRule>
  </conditionalFormatting>
  <conditionalFormatting sqref="Q14:R14 R15">
    <cfRule type="expression" dxfId="118" priority="125">
      <formula>#REF!="〇"</formula>
    </cfRule>
  </conditionalFormatting>
  <conditionalFormatting sqref="T13">
    <cfRule type="expression" dxfId="117" priority="120">
      <formula>#REF!="×"</formula>
    </cfRule>
    <cfRule type="expression" dxfId="116" priority="121">
      <formula>#REF!="●"</formula>
    </cfRule>
  </conditionalFormatting>
  <conditionalFormatting sqref="T13">
    <cfRule type="expression" dxfId="115" priority="119">
      <formula>#REF!="〇"</formula>
    </cfRule>
  </conditionalFormatting>
  <conditionalFormatting sqref="P14">
    <cfRule type="expression" dxfId="114" priority="117">
      <formula>#REF!="×"</formula>
    </cfRule>
    <cfRule type="expression" dxfId="113" priority="118">
      <formula>#REF!="●"</formula>
    </cfRule>
  </conditionalFormatting>
  <conditionalFormatting sqref="P14">
    <cfRule type="expression" dxfId="112" priority="116">
      <formula>#REF!="〇"</formula>
    </cfRule>
  </conditionalFormatting>
  <conditionalFormatting sqref="F22">
    <cfRule type="expression" dxfId="111" priority="114">
      <formula>#REF!="×"</formula>
    </cfRule>
    <cfRule type="expression" dxfId="110" priority="115">
      <formula>#REF!="●"</formula>
    </cfRule>
  </conditionalFormatting>
  <conditionalFormatting sqref="P57">
    <cfRule type="expression" dxfId="109" priority="112">
      <formula>#REF!="×"</formula>
    </cfRule>
    <cfRule type="expression" dxfId="108" priority="113">
      <formula>#REF!="●"</formula>
    </cfRule>
  </conditionalFormatting>
  <conditionalFormatting sqref="P57">
    <cfRule type="expression" dxfId="107" priority="111">
      <formula>#REF!="〇"</formula>
    </cfRule>
  </conditionalFormatting>
  <conditionalFormatting sqref="P49">
    <cfRule type="expression" dxfId="106" priority="109">
      <formula>#REF!="×"</formula>
    </cfRule>
    <cfRule type="expression" dxfId="105" priority="110">
      <formula>#REF!="●"</formula>
    </cfRule>
  </conditionalFormatting>
  <conditionalFormatting sqref="P49">
    <cfRule type="expression" dxfId="104" priority="108">
      <formula>#REF!="〇"</formula>
    </cfRule>
  </conditionalFormatting>
  <conditionalFormatting sqref="P51">
    <cfRule type="expression" dxfId="103" priority="106">
      <formula>#REF!="×"</formula>
    </cfRule>
    <cfRule type="expression" dxfId="102" priority="107">
      <formula>#REF!="●"</formula>
    </cfRule>
  </conditionalFormatting>
  <conditionalFormatting sqref="P51">
    <cfRule type="expression" dxfId="101" priority="105">
      <formula>#REF!="〇"</formula>
    </cfRule>
  </conditionalFormatting>
  <conditionalFormatting sqref="K15">
    <cfRule type="expression" dxfId="100" priority="103">
      <formula>#REF!="×"</formula>
    </cfRule>
    <cfRule type="expression" dxfId="99" priority="104">
      <formula>#REF!="●"</formula>
    </cfRule>
  </conditionalFormatting>
  <conditionalFormatting sqref="B15:D15 F15:K15">
    <cfRule type="expression" dxfId="98" priority="101">
      <formula>#REF!="×"</formula>
    </cfRule>
    <cfRule type="expression" dxfId="97" priority="102">
      <formula>#REF!="●"</formula>
    </cfRule>
  </conditionalFormatting>
  <conditionalFormatting sqref="B15:D15 F15:K15">
    <cfRule type="expression" dxfId="96" priority="100">
      <formula>#REF!="〇"</formula>
    </cfRule>
  </conditionalFormatting>
  <conditionalFormatting sqref="Q15">
    <cfRule type="expression" dxfId="92" priority="95">
      <formula>#REF!="×"</formula>
    </cfRule>
    <cfRule type="expression" dxfId="91" priority="96">
      <formula>#REF!="●"</formula>
    </cfRule>
  </conditionalFormatting>
  <conditionalFormatting sqref="Q15">
    <cfRule type="expression" dxfId="90" priority="94">
      <formula>#REF!="〇"</formula>
    </cfRule>
  </conditionalFormatting>
  <conditionalFormatting sqref="P15">
    <cfRule type="expression" dxfId="89" priority="92">
      <formula>#REF!="×"</formula>
    </cfRule>
    <cfRule type="expression" dxfId="88" priority="93">
      <formula>#REF!="●"</formula>
    </cfRule>
  </conditionalFormatting>
  <conditionalFormatting sqref="P15">
    <cfRule type="expression" dxfId="87" priority="91">
      <formula>#REF!="〇"</formula>
    </cfRule>
  </conditionalFormatting>
  <conditionalFormatting sqref="E15">
    <cfRule type="expression" dxfId="86" priority="89">
      <formula>#REF!="×"</formula>
    </cfRule>
    <cfRule type="expression" dxfId="85" priority="90">
      <formula>#REF!="●"</formula>
    </cfRule>
  </conditionalFormatting>
  <conditionalFormatting sqref="E15">
    <cfRule type="expression" dxfId="84" priority="88">
      <formula>#REF!="〇"</formula>
    </cfRule>
  </conditionalFormatting>
  <conditionalFormatting sqref="M14:O14">
    <cfRule type="expression" dxfId="83" priority="86">
      <formula>#REF!="×"</formula>
    </cfRule>
    <cfRule type="expression" dxfId="82" priority="87">
      <formula>#REF!="●"</formula>
    </cfRule>
  </conditionalFormatting>
  <conditionalFormatting sqref="M14:O14">
    <cfRule type="expression" dxfId="81" priority="85">
      <formula>#REF!="〇"</formula>
    </cfRule>
  </conditionalFormatting>
  <conditionalFormatting sqref="M15:N15">
    <cfRule type="expression" dxfId="80" priority="83">
      <formula>#REF!="×"</formula>
    </cfRule>
    <cfRule type="expression" dxfId="79" priority="84">
      <formula>#REF!="●"</formula>
    </cfRule>
  </conditionalFormatting>
  <conditionalFormatting sqref="M15:N15">
    <cfRule type="expression" dxfId="78" priority="82">
      <formula>#REF!="〇"</formula>
    </cfRule>
  </conditionalFormatting>
  <conditionalFormatting sqref="O15">
    <cfRule type="expression" dxfId="77" priority="80">
      <formula>#REF!="×"</formula>
    </cfRule>
    <cfRule type="expression" dxfId="76" priority="81">
      <formula>#REF!="●"</formula>
    </cfRule>
  </conditionalFormatting>
  <conditionalFormatting sqref="O15">
    <cfRule type="expression" dxfId="75" priority="79">
      <formula>#REF!="〇"</formula>
    </cfRule>
  </conditionalFormatting>
  <conditionalFormatting sqref="O55">
    <cfRule type="expression" dxfId="74" priority="77">
      <formula>#REF!="×"</formula>
    </cfRule>
    <cfRule type="expression" dxfId="73" priority="78">
      <formula>#REF!="●"</formula>
    </cfRule>
  </conditionalFormatting>
  <conditionalFormatting sqref="O55">
    <cfRule type="expression" dxfId="72" priority="76">
      <formula>#REF!="〇"</formula>
    </cfRule>
  </conditionalFormatting>
  <conditionalFormatting sqref="O13">
    <cfRule type="expression" dxfId="71" priority="74">
      <formula>#REF!="×"</formula>
    </cfRule>
    <cfRule type="expression" dxfId="70" priority="75">
      <formula>#REF!="●"</formula>
    </cfRule>
  </conditionalFormatting>
  <conditionalFormatting sqref="O13">
    <cfRule type="expression" dxfId="69" priority="73">
      <formula>#REF!="〇"</formula>
    </cfRule>
  </conditionalFormatting>
  <conditionalFormatting sqref="O26">
    <cfRule type="expression" dxfId="68" priority="71">
      <formula>#REF!="×"</formula>
    </cfRule>
    <cfRule type="expression" dxfId="67" priority="72">
      <formula>#REF!="●"</formula>
    </cfRule>
  </conditionalFormatting>
  <conditionalFormatting sqref="O26">
    <cfRule type="expression" dxfId="66" priority="70">
      <formula>#REF!="〇"</formula>
    </cfRule>
  </conditionalFormatting>
  <conditionalFormatting sqref="E13">
    <cfRule type="expression" dxfId="65" priority="68">
      <formula>#REF!="×"</formula>
    </cfRule>
    <cfRule type="expression" dxfId="64" priority="69">
      <formula>#REF!="●"</formula>
    </cfRule>
  </conditionalFormatting>
  <conditionalFormatting sqref="E13">
    <cfRule type="expression" dxfId="63" priority="67">
      <formula>#REF!="〇"</formula>
    </cfRule>
  </conditionalFormatting>
  <conditionalFormatting sqref="O21">
    <cfRule type="expression" dxfId="62" priority="65">
      <formula>#REF!="×"</formula>
    </cfRule>
    <cfRule type="expression" dxfId="61" priority="66">
      <formula>#REF!="●"</formula>
    </cfRule>
  </conditionalFormatting>
  <conditionalFormatting sqref="O21">
    <cfRule type="expression" dxfId="60" priority="64">
      <formula>#REF!="〇"</formula>
    </cfRule>
  </conditionalFormatting>
  <conditionalFormatting sqref="T21">
    <cfRule type="expression" dxfId="59" priority="62">
      <formula>#REF!="×"</formula>
    </cfRule>
    <cfRule type="expression" dxfId="58" priority="63">
      <formula>#REF!="●"</formula>
    </cfRule>
  </conditionalFormatting>
  <conditionalFormatting sqref="T21">
    <cfRule type="expression" dxfId="57" priority="61">
      <formula>#REF!="〇"</formula>
    </cfRule>
  </conditionalFormatting>
  <conditionalFormatting sqref="O19">
    <cfRule type="expression" dxfId="56" priority="59">
      <formula>#REF!="×"</formula>
    </cfRule>
    <cfRule type="expression" dxfId="55" priority="60">
      <formula>#REF!="●"</formula>
    </cfRule>
  </conditionalFormatting>
  <conditionalFormatting sqref="O19">
    <cfRule type="expression" dxfId="54" priority="58">
      <formula>#REF!="〇"</formula>
    </cfRule>
  </conditionalFormatting>
  <conditionalFormatting sqref="P23">
    <cfRule type="expression" dxfId="53" priority="47">
      <formula>#REF!="×"</formula>
    </cfRule>
    <cfRule type="expression" dxfId="52" priority="48">
      <formula>#REF!="●"</formula>
    </cfRule>
  </conditionalFormatting>
  <conditionalFormatting sqref="P23">
    <cfRule type="expression" dxfId="51" priority="46">
      <formula>#REF!="〇"</formula>
    </cfRule>
  </conditionalFormatting>
  <conditionalFormatting sqref="O28">
    <cfRule type="expression" dxfId="50" priority="50">
      <formula>#REF!="×"</formula>
    </cfRule>
    <cfRule type="expression" dxfId="49" priority="51">
      <formula>#REF!="●"</formula>
    </cfRule>
  </conditionalFormatting>
  <conditionalFormatting sqref="O28">
    <cfRule type="expression" dxfId="48" priority="49">
      <formula>#REF!="〇"</formula>
    </cfRule>
  </conditionalFormatting>
  <conditionalFormatting sqref="U23">
    <cfRule type="expression" dxfId="47" priority="44">
      <formula>#REF!="×"</formula>
    </cfRule>
    <cfRule type="expression" dxfId="46" priority="45">
      <formula>#REF!="●"</formula>
    </cfRule>
  </conditionalFormatting>
  <conditionalFormatting sqref="U23">
    <cfRule type="expression" dxfId="45" priority="43">
      <formula>#REF!="〇"</formula>
    </cfRule>
  </conditionalFormatting>
  <conditionalFormatting sqref="U21">
    <cfRule type="expression" dxfId="44" priority="41">
      <formula>#REF!="×"</formula>
    </cfRule>
    <cfRule type="expression" dxfId="43" priority="42">
      <formula>#REF!="●"</formula>
    </cfRule>
  </conditionalFormatting>
  <conditionalFormatting sqref="U21">
    <cfRule type="expression" dxfId="42" priority="40">
      <formula>#REF!="〇"</formula>
    </cfRule>
  </conditionalFormatting>
  <conditionalFormatting sqref="U22">
    <cfRule type="expression" dxfId="41" priority="38">
      <formula>#REF!="×"</formula>
    </cfRule>
    <cfRule type="expression" dxfId="40" priority="39">
      <formula>#REF!="●"</formula>
    </cfRule>
  </conditionalFormatting>
  <conditionalFormatting sqref="U22">
    <cfRule type="expression" dxfId="39" priority="37">
      <formula>#REF!="〇"</formula>
    </cfRule>
  </conditionalFormatting>
  <conditionalFormatting sqref="E26">
    <cfRule type="expression" dxfId="38" priority="35">
      <formula>#REF!="×"</formula>
    </cfRule>
    <cfRule type="expression" dxfId="37" priority="36">
      <formula>#REF!="●"</formula>
    </cfRule>
  </conditionalFormatting>
  <conditionalFormatting sqref="E26">
    <cfRule type="expression" dxfId="36" priority="34">
      <formula>#REF!="〇"</formula>
    </cfRule>
  </conditionalFormatting>
  <conditionalFormatting sqref="O27">
    <cfRule type="expression" dxfId="35" priority="32">
      <formula>#REF!="×"</formula>
    </cfRule>
    <cfRule type="expression" dxfId="34" priority="33">
      <formula>#REF!="●"</formula>
    </cfRule>
  </conditionalFormatting>
  <conditionalFormatting sqref="O27">
    <cfRule type="expression" dxfId="33" priority="31">
      <formula>#REF!="〇"</formula>
    </cfRule>
  </conditionalFormatting>
  <conditionalFormatting sqref="E28">
    <cfRule type="expression" dxfId="32" priority="29">
      <formula>#REF!="×"</formula>
    </cfRule>
    <cfRule type="expression" dxfId="31" priority="30">
      <formula>#REF!="●"</formula>
    </cfRule>
  </conditionalFormatting>
  <conditionalFormatting sqref="E28">
    <cfRule type="expression" dxfId="30" priority="28">
      <formula>#REF!="〇"</formula>
    </cfRule>
  </conditionalFormatting>
  <conditionalFormatting sqref="E39">
    <cfRule type="expression" dxfId="29" priority="26">
      <formula>#REF!="×"</formula>
    </cfRule>
    <cfRule type="expression" dxfId="28" priority="27">
      <formula>#REF!="●"</formula>
    </cfRule>
  </conditionalFormatting>
  <conditionalFormatting sqref="E39">
    <cfRule type="expression" dxfId="27" priority="25">
      <formula>#REF!="〇"</formula>
    </cfRule>
  </conditionalFormatting>
  <conditionalFormatting sqref="O57">
    <cfRule type="expression" dxfId="26" priority="23">
      <formula>#REF!="×"</formula>
    </cfRule>
    <cfRule type="expression" dxfId="25" priority="24">
      <formula>#REF!="●"</formula>
    </cfRule>
  </conditionalFormatting>
  <conditionalFormatting sqref="O57">
    <cfRule type="expression" dxfId="24" priority="22">
      <formula>#REF!="〇"</formula>
    </cfRule>
  </conditionalFormatting>
  <conditionalFormatting sqref="M30">
    <cfRule type="expression" dxfId="23" priority="20">
      <formula>#REF!="×"</formula>
    </cfRule>
    <cfRule type="expression" dxfId="22" priority="21">
      <formula>#REF!="●"</formula>
    </cfRule>
  </conditionalFormatting>
  <conditionalFormatting sqref="M30">
    <cfRule type="expression" dxfId="21" priority="19">
      <formula>#REF!="〇"</formula>
    </cfRule>
  </conditionalFormatting>
  <conditionalFormatting sqref="M35">
    <cfRule type="expression" dxfId="20" priority="17">
      <formula>#REF!="×"</formula>
    </cfRule>
    <cfRule type="expression" dxfId="19" priority="18">
      <formula>#REF!="●"</formula>
    </cfRule>
  </conditionalFormatting>
  <conditionalFormatting sqref="M35">
    <cfRule type="expression" dxfId="18" priority="16">
      <formula>#REF!="〇"</formula>
    </cfRule>
  </conditionalFormatting>
  <conditionalFormatting sqref="H20:J20">
    <cfRule type="expression" dxfId="17" priority="14">
      <formula>#REF!="×"</formula>
    </cfRule>
    <cfRule type="expression" dxfId="16" priority="15">
      <formula>#REF!="●"</formula>
    </cfRule>
  </conditionalFormatting>
  <conditionalFormatting sqref="H20:J20">
    <cfRule type="expression" dxfId="15" priority="13">
      <formula>#REF!="〇"</formula>
    </cfRule>
  </conditionalFormatting>
  <conditionalFormatting sqref="G20">
    <cfRule type="expression" dxfId="14" priority="11">
      <formula>#REF!="×"</formula>
    </cfRule>
    <cfRule type="expression" dxfId="13" priority="12">
      <formula>#REF!="●"</formula>
    </cfRule>
  </conditionalFormatting>
  <conditionalFormatting sqref="G20">
    <cfRule type="expression" dxfId="12" priority="10">
      <formula>#REF!="〇"</formula>
    </cfRule>
  </conditionalFormatting>
  <conditionalFormatting sqref="R20:T20">
    <cfRule type="expression" dxfId="11" priority="8">
      <formula>#REF!="×"</formula>
    </cfRule>
    <cfRule type="expression" dxfId="10" priority="9">
      <formula>#REF!="●"</formula>
    </cfRule>
  </conditionalFormatting>
  <conditionalFormatting sqref="R20:T20">
    <cfRule type="expression" dxfId="9" priority="7">
      <formula>#REF!="〇"</formula>
    </cfRule>
  </conditionalFormatting>
  <conditionalFormatting sqref="Q20">
    <cfRule type="expression" dxfId="8" priority="5">
      <formula>#REF!="×"</formula>
    </cfRule>
    <cfRule type="expression" dxfId="7" priority="6">
      <formula>#REF!="●"</formula>
    </cfRule>
  </conditionalFormatting>
  <conditionalFormatting sqref="Q20">
    <cfRule type="expression" dxfId="6" priority="4">
      <formula>#REF!="〇"</formula>
    </cfRule>
  </conditionalFormatting>
  <conditionalFormatting sqref="L15">
    <cfRule type="expression" dxfId="2" priority="2">
      <formula>#REF!="×"</formula>
    </cfRule>
    <cfRule type="expression" dxfId="1" priority="3">
      <formula>#REF!="●"</formula>
    </cfRule>
  </conditionalFormatting>
  <conditionalFormatting sqref="L15">
    <cfRule type="expression" dxfId="0" priority="1">
      <formula>#REF!="〇"</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5C6AA-FB9B-494F-942A-05CA33809637}">
  <sheetPr>
    <tabColor theme="1" tint="0.499984740745262"/>
  </sheetPr>
  <dimension ref="B2:O7"/>
  <sheetViews>
    <sheetView zoomScale="85" zoomScaleNormal="85" workbookViewId="0">
      <selection activeCell="I7" sqref="I7"/>
    </sheetView>
  </sheetViews>
  <sheetFormatPr defaultColWidth="5.625" defaultRowHeight="18.75" x14ac:dyDescent="0.4"/>
  <cols>
    <col min="1" max="2" width="5.625" style="1"/>
    <col min="3" max="3" width="22.375" style="1" customWidth="1"/>
    <col min="4" max="4" width="21.5" style="1" customWidth="1"/>
    <col min="5" max="6" width="3.375" style="1" bestFit="1" customWidth="1"/>
    <col min="7" max="7" width="35.375" style="1" customWidth="1"/>
    <col min="8" max="8" width="12.5" style="1" customWidth="1"/>
    <col min="9" max="9" width="29.625" style="1" customWidth="1"/>
    <col min="10" max="10" width="13.625" style="1" customWidth="1"/>
    <col min="11" max="12" width="3.375" style="1" bestFit="1" customWidth="1"/>
    <col min="13" max="13" width="36.625" style="1" customWidth="1"/>
    <col min="14" max="14" width="5.625" style="1"/>
    <col min="15" max="15" width="34.375" style="1" bestFit="1" customWidth="1"/>
    <col min="16" max="16384" width="5.625" style="1"/>
  </cols>
  <sheetData>
    <row r="2" spans="2:15" ht="19.5" thickBot="1" x14ac:dyDescent="0.45"/>
    <row r="3" spans="2:15" s="24" customFormat="1" x14ac:dyDescent="0.4">
      <c r="B3" s="24" t="s">
        <v>129</v>
      </c>
      <c r="H3" s="24" t="s">
        <v>110</v>
      </c>
      <c r="O3" s="38" t="s">
        <v>154</v>
      </c>
    </row>
    <row r="4" spans="2:15" ht="75.75" thickBot="1" x14ac:dyDescent="0.45">
      <c r="B4" s="1" t="s">
        <v>136</v>
      </c>
      <c r="C4" s="1" t="s">
        <v>176</v>
      </c>
      <c r="D4" s="1" t="s">
        <v>128</v>
      </c>
      <c r="E4" s="1" t="s">
        <v>127</v>
      </c>
      <c r="F4" s="1" t="s">
        <v>125</v>
      </c>
      <c r="G4" s="1" t="s">
        <v>181</v>
      </c>
      <c r="H4" s="1" t="s">
        <v>179</v>
      </c>
      <c r="I4" s="1" t="s">
        <v>89</v>
      </c>
      <c r="J4" s="1" t="s">
        <v>88</v>
      </c>
      <c r="K4" s="1" t="s">
        <v>82</v>
      </c>
      <c r="L4" s="1" t="s">
        <v>79</v>
      </c>
      <c r="M4" s="1" t="s">
        <v>180</v>
      </c>
      <c r="O4" s="44" t="s">
        <v>165</v>
      </c>
    </row>
    <row r="5" spans="2:15" ht="56.25" x14ac:dyDescent="0.4">
      <c r="B5" s="1" t="s">
        <v>122</v>
      </c>
      <c r="C5" s="1" t="s">
        <v>77</v>
      </c>
      <c r="D5" s="1" t="s">
        <v>178</v>
      </c>
      <c r="E5" s="1" t="s">
        <v>78</v>
      </c>
      <c r="F5" s="1" t="s">
        <v>79</v>
      </c>
      <c r="G5" s="1" t="s">
        <v>80</v>
      </c>
      <c r="H5" s="1" t="s">
        <v>86</v>
      </c>
      <c r="I5" s="1" t="s">
        <v>87</v>
      </c>
      <c r="J5" s="1" t="s">
        <v>88</v>
      </c>
      <c r="K5" s="1" t="s">
        <v>78</v>
      </c>
      <c r="L5" s="1" t="s">
        <v>79</v>
      </c>
      <c r="M5" s="1" t="s">
        <v>183</v>
      </c>
    </row>
    <row r="6" spans="2:15" ht="56.25" x14ac:dyDescent="0.4">
      <c r="B6" s="1" t="s">
        <v>122</v>
      </c>
      <c r="C6" s="1" t="s">
        <v>81</v>
      </c>
      <c r="D6" s="1" t="s">
        <v>112</v>
      </c>
      <c r="E6" s="1" t="s">
        <v>82</v>
      </c>
      <c r="F6" s="1" t="s">
        <v>78</v>
      </c>
      <c r="G6" s="1" t="s">
        <v>83</v>
      </c>
      <c r="H6" s="1" t="s">
        <v>113</v>
      </c>
      <c r="I6" s="1" t="s">
        <v>184</v>
      </c>
      <c r="J6" s="1" t="s">
        <v>124</v>
      </c>
      <c r="K6" s="1" t="s">
        <v>125</v>
      </c>
      <c r="L6" s="1" t="s">
        <v>126</v>
      </c>
      <c r="M6" s="1" t="s">
        <v>130</v>
      </c>
    </row>
    <row r="7" spans="2:15" ht="75" x14ac:dyDescent="0.4">
      <c r="B7" s="1" t="s">
        <v>136</v>
      </c>
      <c r="C7" s="1" t="s">
        <v>175</v>
      </c>
      <c r="D7" s="1" t="s">
        <v>177</v>
      </c>
      <c r="E7" s="1" t="s">
        <v>127</v>
      </c>
      <c r="F7" s="1" t="s">
        <v>126</v>
      </c>
      <c r="G7" s="1" t="s">
        <v>182</v>
      </c>
      <c r="H7" s="1" t="s">
        <v>133</v>
      </c>
      <c r="I7" s="1" t="s">
        <v>131</v>
      </c>
      <c r="J7" s="1" t="s">
        <v>128</v>
      </c>
      <c r="K7" s="1" t="s">
        <v>127</v>
      </c>
      <c r="L7" s="1" t="s">
        <v>126</v>
      </c>
      <c r="M7" s="1" t="s">
        <v>132</v>
      </c>
    </row>
  </sheetData>
  <phoneticPr fontId="4"/>
  <conditionalFormatting sqref="O4">
    <cfRule type="expression" dxfId="5" priority="2">
      <formula>#REF!="×"</formula>
    </cfRule>
    <cfRule type="expression" dxfId="4" priority="3">
      <formula>#REF!="●"</formula>
    </cfRule>
  </conditionalFormatting>
  <conditionalFormatting sqref="O4">
    <cfRule type="expression" dxfId="3" priority="1">
      <formula>#REF!="〇"</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提案書</vt:lpstr>
      <vt:lpstr>リスク</vt:lpstr>
      <vt:lpstr>リスト</vt:lpstr>
      <vt:lpstr>リスト2</vt:lpstr>
      <vt:lpstr>リスク!Print_Area</vt:lpstr>
      <vt:lpstr>提案書!Print_Area</vt:lpstr>
      <vt:lpstr>提案書!Print_Titles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2020-03-03T02:11:34Z</dcterms:created>
  <dcterms:modified xsi:type="dcterms:W3CDTF">2020-03-04T04:01:27Z</dcterms:modified>
</cp:coreProperties>
</file>